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440" windowHeight="12585" activeTab="5"/>
  </bookViews>
  <sheets>
    <sheet name="APAC" sheetId="2" r:id="rId1"/>
    <sheet name="Americas" sheetId="1" r:id="rId2"/>
    <sheet name="EMEA" sheetId="3" r:id="rId3"/>
    <sheet name="EMEA-Edited" sheetId="4" r:id="rId4"/>
    <sheet name="EMEA_NEW" sheetId="5" r:id="rId5"/>
    <sheet name="INPUT" sheetId="6" r:id="rId6"/>
  </sheets>
  <externalReferences>
    <externalReference r:id="rId7"/>
  </externalReferences>
  <definedNames>
    <definedName name="_xlnm.Print_Area" localSheetId="1">Americas!$A$1:$J$1</definedName>
    <definedName name="_xlnm.Print_Area" localSheetId="0">APAC!#REF!</definedName>
    <definedName name="_xlnm.Print_Titles" localSheetId="1">Americas!$1:$1</definedName>
    <definedName name="_xlnm.Print_Titles" localSheetId="0">APAC!#REF!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</workbook>
</file>

<file path=xl/calcChain.xml><?xml version="1.0" encoding="utf-8"?>
<calcChain xmlns="http://schemas.openxmlformats.org/spreadsheetml/2006/main">
  <c r="E110" i="5" l="1"/>
  <c r="H152" i="5"/>
  <c r="H153" i="5"/>
  <c r="H154" i="5"/>
  <c r="H151" i="5"/>
  <c r="H145" i="5"/>
  <c r="H146" i="5"/>
  <c r="H147" i="5"/>
  <c r="H144" i="5"/>
  <c r="H138" i="5"/>
  <c r="H139" i="5"/>
  <c r="H140" i="5"/>
  <c r="H137" i="5"/>
  <c r="H133" i="5"/>
  <c r="F145" i="5"/>
  <c r="F146" i="5"/>
  <c r="F147" i="5"/>
  <c r="F144" i="5"/>
  <c r="F140" i="5"/>
  <c r="E152" i="5"/>
  <c r="G152" i="5" s="1"/>
  <c r="E153" i="5"/>
  <c r="G153" i="5" s="1"/>
  <c r="E154" i="5"/>
  <c r="G154" i="5" s="1"/>
  <c r="E151" i="5"/>
  <c r="G151" i="5" s="1"/>
  <c r="E145" i="5"/>
  <c r="E146" i="5"/>
  <c r="E147" i="5"/>
  <c r="E144" i="5"/>
  <c r="F138" i="5"/>
  <c r="F139" i="5"/>
  <c r="F137" i="5"/>
  <c r="E138" i="5"/>
  <c r="E139" i="5"/>
  <c r="E140" i="5"/>
  <c r="E137" i="5"/>
  <c r="E133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98" i="5"/>
  <c r="H77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98" i="5"/>
  <c r="F77" i="5"/>
  <c r="E129" i="5"/>
  <c r="E130" i="5"/>
  <c r="E131" i="5"/>
  <c r="E132" i="5"/>
  <c r="E128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00" i="5"/>
  <c r="E101" i="5"/>
  <c r="E102" i="5"/>
  <c r="E103" i="5"/>
  <c r="E104" i="5"/>
  <c r="E105" i="5"/>
  <c r="E106" i="5"/>
  <c r="E107" i="5"/>
  <c r="E108" i="5"/>
  <c r="E109" i="5"/>
  <c r="E111" i="5"/>
  <c r="E112" i="5"/>
  <c r="E113" i="5"/>
  <c r="E99" i="5"/>
  <c r="E98" i="5"/>
  <c r="E77" i="5"/>
  <c r="H78" i="5"/>
  <c r="H79" i="5"/>
  <c r="H80" i="5"/>
  <c r="H81" i="5"/>
  <c r="H82" i="5"/>
  <c r="H83" i="5"/>
  <c r="H84" i="5"/>
  <c r="H85" i="5"/>
  <c r="H86" i="5"/>
  <c r="H87" i="5"/>
  <c r="H88" i="5"/>
  <c r="H4" i="5"/>
  <c r="E83" i="5"/>
  <c r="F83" i="5"/>
  <c r="E84" i="5"/>
  <c r="F84" i="5"/>
  <c r="E85" i="5"/>
  <c r="F85" i="5"/>
  <c r="E86" i="5"/>
  <c r="F86" i="5"/>
  <c r="E87" i="5"/>
  <c r="F87" i="5"/>
  <c r="E88" i="5"/>
  <c r="F88" i="5"/>
  <c r="E82" i="5"/>
  <c r="F82" i="5"/>
  <c r="E81" i="5"/>
  <c r="F81" i="5"/>
  <c r="E80" i="5"/>
  <c r="F80" i="5"/>
  <c r="E79" i="5"/>
  <c r="F79" i="5"/>
  <c r="E78" i="5"/>
  <c r="F78" i="5"/>
  <c r="F4" i="5"/>
  <c r="E4" i="5"/>
  <c r="H45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I113" i="5" l="1"/>
  <c r="I109" i="5"/>
  <c r="I105" i="5"/>
  <c r="I101" i="5"/>
  <c r="I125" i="5"/>
  <c r="I117" i="5"/>
  <c r="I129" i="5"/>
  <c r="G116" i="5"/>
  <c r="G78" i="5"/>
  <c r="G124" i="5"/>
  <c r="I108" i="5"/>
  <c r="I100" i="5"/>
  <c r="I120" i="5"/>
  <c r="G132" i="5"/>
  <c r="I111" i="5"/>
  <c r="I107" i="5"/>
  <c r="I103" i="5"/>
  <c r="I123" i="5"/>
  <c r="I119" i="5"/>
  <c r="I115" i="5"/>
  <c r="I131" i="5"/>
  <c r="I112" i="5"/>
  <c r="I104" i="5"/>
  <c r="I124" i="5"/>
  <c r="G36" i="5"/>
  <c r="G32" i="5"/>
  <c r="G28" i="5"/>
  <c r="G24" i="5"/>
  <c r="G20" i="5"/>
  <c r="G16" i="5"/>
  <c r="G12" i="5"/>
  <c r="G8" i="5"/>
  <c r="I99" i="5"/>
  <c r="I87" i="5"/>
  <c r="I83" i="5"/>
  <c r="G108" i="5"/>
  <c r="G100" i="5"/>
  <c r="I110" i="5"/>
  <c r="I102" i="5"/>
  <c r="G123" i="5"/>
  <c r="G115" i="5"/>
  <c r="G107" i="5"/>
  <c r="G138" i="5"/>
  <c r="G44" i="5"/>
  <c r="G40" i="5"/>
  <c r="G128" i="5"/>
  <c r="I42" i="5"/>
  <c r="I38" i="5"/>
  <c r="I34" i="5"/>
  <c r="I30" i="5"/>
  <c r="I26" i="5"/>
  <c r="I22" i="5"/>
  <c r="I18" i="5"/>
  <c r="I14" i="5"/>
  <c r="I10" i="5"/>
  <c r="I6" i="5"/>
  <c r="G43" i="5"/>
  <c r="G39" i="5"/>
  <c r="G35" i="5"/>
  <c r="G31" i="5"/>
  <c r="G27" i="5"/>
  <c r="G23" i="5"/>
  <c r="G19" i="5"/>
  <c r="G15" i="5"/>
  <c r="G11" i="5"/>
  <c r="G7" i="5"/>
  <c r="G79" i="5"/>
  <c r="G88" i="5"/>
  <c r="G86" i="5"/>
  <c r="I84" i="5"/>
  <c r="I146" i="5"/>
  <c r="I118" i="5"/>
  <c r="I138" i="5"/>
  <c r="I145" i="5"/>
  <c r="G129" i="5"/>
  <c r="G125" i="5"/>
  <c r="G117" i="5"/>
  <c r="G109" i="5"/>
  <c r="G101" i="5"/>
  <c r="G105" i="5"/>
  <c r="G104" i="5"/>
  <c r="G112" i="5"/>
  <c r="G120" i="5"/>
  <c r="I78" i="5"/>
  <c r="G80" i="5"/>
  <c r="G82" i="5"/>
  <c r="I106" i="5"/>
  <c r="I114" i="5"/>
  <c r="I130" i="5"/>
  <c r="G131" i="5"/>
  <c r="G127" i="5"/>
  <c r="G119" i="5"/>
  <c r="G111" i="5"/>
  <c r="G103" i="5"/>
  <c r="G139" i="5"/>
  <c r="G121" i="5"/>
  <c r="G113" i="5"/>
  <c r="G45" i="5"/>
  <c r="G41" i="5"/>
  <c r="G37" i="5"/>
  <c r="G33" i="5"/>
  <c r="G29" i="5"/>
  <c r="G25" i="5"/>
  <c r="G21" i="5"/>
  <c r="G17" i="5"/>
  <c r="G13" i="5"/>
  <c r="G9" i="5"/>
  <c r="G5" i="5"/>
  <c r="G84" i="5"/>
  <c r="I79" i="5"/>
  <c r="I45" i="5"/>
  <c r="I41" i="5"/>
  <c r="I37" i="5"/>
  <c r="I33" i="5"/>
  <c r="I29" i="5"/>
  <c r="I25" i="5"/>
  <c r="I21" i="5"/>
  <c r="I17" i="5"/>
  <c r="I13" i="5"/>
  <c r="I9" i="5"/>
  <c r="I5" i="5"/>
  <c r="G42" i="5"/>
  <c r="G38" i="5"/>
  <c r="G34" i="5"/>
  <c r="G30" i="5"/>
  <c r="G26" i="5"/>
  <c r="G22" i="5"/>
  <c r="G18" i="5"/>
  <c r="G14" i="5"/>
  <c r="G10" i="5"/>
  <c r="G6" i="5"/>
  <c r="I88" i="5"/>
  <c r="I80" i="5"/>
  <c r="I121" i="5"/>
  <c r="I137" i="5"/>
  <c r="I144" i="5"/>
  <c r="I44" i="5"/>
  <c r="I40" i="5"/>
  <c r="I36" i="5"/>
  <c r="I32" i="5"/>
  <c r="I28" i="5"/>
  <c r="I24" i="5"/>
  <c r="I20" i="5"/>
  <c r="I16" i="5"/>
  <c r="I12" i="5"/>
  <c r="I8" i="5"/>
  <c r="G81" i="5"/>
  <c r="G99" i="5"/>
  <c r="I132" i="5"/>
  <c r="I128" i="5"/>
  <c r="I116" i="5"/>
  <c r="I147" i="5"/>
  <c r="I43" i="5"/>
  <c r="I39" i="5"/>
  <c r="I35" i="5"/>
  <c r="I31" i="5"/>
  <c r="I27" i="5"/>
  <c r="I23" i="5"/>
  <c r="I19" i="5"/>
  <c r="I15" i="5"/>
  <c r="I11" i="5"/>
  <c r="I7" i="5"/>
  <c r="I86" i="5"/>
  <c r="I82" i="5"/>
  <c r="I127" i="5"/>
  <c r="I139" i="5"/>
  <c r="G87" i="5"/>
  <c r="G85" i="5"/>
  <c r="G83" i="5"/>
  <c r="I85" i="5"/>
  <c r="I81" i="5"/>
  <c r="I126" i="5"/>
  <c r="I122" i="5"/>
  <c r="I77" i="5"/>
  <c r="I154" i="5"/>
  <c r="I153" i="5"/>
  <c r="I152" i="5"/>
  <c r="I151" i="5"/>
  <c r="I140" i="5"/>
  <c r="I133" i="5"/>
  <c r="G146" i="5"/>
  <c r="G145" i="5"/>
  <c r="G147" i="5"/>
  <c r="G144" i="5"/>
  <c r="G140" i="5"/>
  <c r="G137" i="5"/>
  <c r="G133" i="5"/>
  <c r="I98" i="5"/>
  <c r="G130" i="5"/>
  <c r="G102" i="5"/>
  <c r="G106" i="5"/>
  <c r="G110" i="5"/>
  <c r="G114" i="5"/>
  <c r="G118" i="5"/>
  <c r="G122" i="5"/>
  <c r="G126" i="5"/>
  <c r="G98" i="5"/>
  <c r="G77" i="5"/>
  <c r="G4" i="5"/>
  <c r="I4" i="5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41" i="4"/>
  <c r="G42" i="4"/>
  <c r="G43" i="4"/>
  <c r="G44" i="4"/>
  <c r="G45" i="4"/>
  <c r="G46" i="4"/>
  <c r="G47" i="4"/>
  <c r="G48" i="4"/>
  <c r="G49" i="4"/>
  <c r="G50" i="4"/>
  <c r="G51" i="4"/>
  <c r="G52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5" i="4"/>
  <c r="G96" i="4"/>
  <c r="G97" i="4"/>
  <c r="G98" i="4"/>
  <c r="G102" i="4"/>
  <c r="G103" i="4"/>
  <c r="G104" i="4"/>
  <c r="G105" i="4"/>
  <c r="G109" i="4"/>
  <c r="G110" i="4"/>
  <c r="G111" i="4"/>
  <c r="G112" i="4"/>
  <c r="G145" i="3" l="1"/>
  <c r="G146" i="3"/>
  <c r="G147" i="3"/>
  <c r="G144" i="3"/>
  <c r="G138" i="3"/>
  <c r="G139" i="3"/>
  <c r="G140" i="3"/>
  <c r="G137" i="3"/>
  <c r="G131" i="3"/>
  <c r="G132" i="3"/>
  <c r="G133" i="3"/>
  <c r="G130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91" i="3"/>
  <c r="G81" i="3" l="1"/>
  <c r="G71" i="3"/>
  <c r="G72" i="3"/>
  <c r="G73" i="3"/>
  <c r="G74" i="3"/>
  <c r="G75" i="3"/>
  <c r="G76" i="3"/>
  <c r="G77" i="3"/>
  <c r="G78" i="3"/>
  <c r="G79" i="3"/>
  <c r="G80" i="3"/>
  <c r="G70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6" i="3"/>
  <c r="G7" i="3"/>
  <c r="G8" i="3"/>
  <c r="G9" i="3"/>
  <c r="G10" i="3"/>
  <c r="G11" i="3"/>
  <c r="G12" i="3"/>
  <c r="G13" i="3"/>
  <c r="G14" i="3"/>
  <c r="G15" i="3"/>
  <c r="G16" i="3"/>
  <c r="G5" i="3"/>
  <c r="G202" i="2" l="1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57" i="2"/>
  <c r="G156" i="2"/>
  <c r="G152" i="2"/>
  <c r="G151" i="2"/>
  <c r="G147" i="2"/>
  <c r="G146" i="2"/>
  <c r="G142" i="2"/>
  <c r="G141" i="2"/>
  <c r="G137" i="2"/>
  <c r="G136" i="2"/>
  <c r="G132" i="2"/>
  <c r="G131" i="2"/>
  <c r="G127" i="2"/>
  <c r="G126" i="2"/>
  <c r="G122" i="2"/>
  <c r="G121" i="2"/>
  <c r="G117" i="2"/>
  <c r="G116" i="2"/>
  <c r="G115" i="2"/>
  <c r="G114" i="2"/>
  <c r="G110" i="2"/>
  <c r="G109" i="2"/>
  <c r="G105" i="2"/>
  <c r="G104" i="2"/>
  <c r="G100" i="2"/>
  <c r="G99" i="2"/>
  <c r="G98" i="2"/>
  <c r="G97" i="2"/>
  <c r="G93" i="2"/>
  <c r="G92" i="2"/>
  <c r="G91" i="2"/>
  <c r="G90" i="2"/>
  <c r="G86" i="2"/>
  <c r="G85" i="2"/>
  <c r="G84" i="2"/>
  <c r="G83" i="2"/>
  <c r="G79" i="2"/>
  <c r="G78" i="2"/>
  <c r="G74" i="2"/>
  <c r="G73" i="2"/>
  <c r="G69" i="2"/>
  <c r="G68" i="2"/>
  <c r="G67" i="2"/>
  <c r="G66" i="2"/>
  <c r="G65" i="2"/>
  <c r="G64" i="2"/>
  <c r="G63" i="2"/>
  <c r="G62" i="2"/>
  <c r="G61" i="2"/>
  <c r="G60" i="2"/>
  <c r="G56" i="2"/>
  <c r="G55" i="2"/>
  <c r="G54" i="2"/>
  <c r="G53" i="2"/>
  <c r="G52" i="2"/>
  <c r="G51" i="2"/>
  <c r="G50" i="2"/>
  <c r="G49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5" i="1"/>
  <c r="I5" i="1"/>
  <c r="G6" i="1"/>
  <c r="I6" i="1"/>
  <c r="G7" i="1"/>
  <c r="I7" i="1"/>
  <c r="G8" i="1"/>
  <c r="I8" i="1"/>
  <c r="G9" i="1"/>
  <c r="I9" i="1"/>
  <c r="G10" i="1"/>
  <c r="I10" i="1"/>
  <c r="G11" i="1"/>
  <c r="I11" i="1"/>
  <c r="G12" i="1"/>
  <c r="I12" i="1"/>
  <c r="G13" i="1"/>
  <c r="I13" i="1"/>
  <c r="G14" i="1"/>
  <c r="I14" i="1"/>
  <c r="G15" i="1"/>
  <c r="I15" i="1"/>
  <c r="G16" i="1"/>
  <c r="I16" i="1"/>
  <c r="G17" i="1"/>
  <c r="I17" i="1"/>
  <c r="G18" i="1"/>
  <c r="I18" i="1"/>
  <c r="G19" i="1"/>
  <c r="I19" i="1"/>
  <c r="G20" i="1"/>
  <c r="I20" i="1"/>
  <c r="G21" i="1"/>
  <c r="I21" i="1"/>
  <c r="G22" i="1"/>
  <c r="I22" i="1"/>
  <c r="G23" i="1"/>
  <c r="I23" i="1"/>
  <c r="G24" i="1"/>
  <c r="I24" i="1"/>
  <c r="G25" i="1"/>
  <c r="I25" i="1"/>
  <c r="G26" i="1"/>
  <c r="I26" i="1"/>
  <c r="G27" i="1"/>
  <c r="I27" i="1"/>
  <c r="G28" i="1"/>
  <c r="I28" i="1"/>
  <c r="G29" i="1"/>
  <c r="I29" i="1"/>
  <c r="G30" i="1"/>
  <c r="I30" i="1"/>
  <c r="G36" i="1"/>
  <c r="I36" i="1"/>
  <c r="G37" i="1"/>
  <c r="I37" i="1"/>
  <c r="G38" i="1"/>
  <c r="I38" i="1"/>
  <c r="G39" i="1"/>
  <c r="I39" i="1"/>
  <c r="G40" i="1"/>
  <c r="I40" i="1"/>
  <c r="G41" i="1"/>
  <c r="I41" i="1"/>
  <c r="G42" i="1"/>
  <c r="I42" i="1"/>
  <c r="G43" i="1"/>
  <c r="I43" i="1"/>
  <c r="G44" i="1"/>
  <c r="I44" i="1"/>
  <c r="G45" i="1"/>
  <c r="I45" i="1"/>
  <c r="G46" i="1"/>
  <c r="I46" i="1"/>
  <c r="G47" i="1"/>
  <c r="I47" i="1"/>
  <c r="G48" i="1"/>
  <c r="I48" i="1"/>
  <c r="G49" i="1"/>
  <c r="I49" i="1"/>
  <c r="G50" i="1"/>
  <c r="I50" i="1"/>
  <c r="G51" i="1"/>
  <c r="I51" i="1"/>
  <c r="G52" i="1"/>
  <c r="I52" i="1"/>
  <c r="G53" i="1"/>
  <c r="I53" i="1"/>
  <c r="G54" i="1"/>
  <c r="I54" i="1"/>
  <c r="G55" i="1"/>
  <c r="I55" i="1"/>
  <c r="G56" i="1"/>
  <c r="I56" i="1"/>
  <c r="G57" i="1"/>
  <c r="I57" i="1"/>
  <c r="G58" i="1"/>
  <c r="I58" i="1"/>
  <c r="G59" i="1"/>
  <c r="I59" i="1"/>
  <c r="G60" i="1"/>
  <c r="I60" i="1"/>
  <c r="G61" i="1"/>
  <c r="I61" i="1"/>
  <c r="G62" i="1"/>
  <c r="I62" i="1"/>
  <c r="G63" i="1"/>
  <c r="I63" i="1"/>
  <c r="G64" i="1"/>
  <c r="I64" i="1"/>
  <c r="G65" i="1"/>
  <c r="I65" i="1"/>
  <c r="G66" i="1"/>
  <c r="I66" i="1"/>
  <c r="G67" i="1"/>
  <c r="I67" i="1"/>
  <c r="G68" i="1"/>
  <c r="I68" i="1"/>
  <c r="G69" i="1"/>
  <c r="I69" i="1"/>
  <c r="G70" i="1"/>
  <c r="I70" i="1"/>
  <c r="G71" i="1"/>
  <c r="I71" i="1"/>
  <c r="G72" i="1"/>
  <c r="I72" i="1"/>
  <c r="G73" i="1"/>
  <c r="I73" i="1"/>
  <c r="G74" i="1"/>
  <c r="I74" i="1"/>
  <c r="G75" i="1"/>
  <c r="I75" i="1"/>
  <c r="G81" i="1"/>
  <c r="I81" i="1"/>
  <c r="G82" i="1"/>
  <c r="I82" i="1"/>
  <c r="G83" i="1"/>
  <c r="I83" i="1"/>
  <c r="G84" i="1"/>
  <c r="I84" i="1"/>
  <c r="G85" i="1"/>
  <c r="I85" i="1"/>
  <c r="G86" i="1"/>
  <c r="I86" i="1"/>
  <c r="G87" i="1"/>
  <c r="I87" i="1"/>
  <c r="G88" i="1"/>
  <c r="I88" i="1"/>
  <c r="G89" i="1"/>
  <c r="I89" i="1"/>
  <c r="G90" i="1"/>
  <c r="I90" i="1"/>
  <c r="G91" i="1"/>
  <c r="I91" i="1"/>
  <c r="G92" i="1"/>
  <c r="I92" i="1"/>
  <c r="G93" i="1"/>
  <c r="I93" i="1"/>
  <c r="G94" i="1"/>
  <c r="I94" i="1"/>
  <c r="G95" i="1"/>
  <c r="I95" i="1"/>
  <c r="G96" i="1"/>
  <c r="I96" i="1"/>
  <c r="G97" i="1"/>
  <c r="I97" i="1"/>
  <c r="G98" i="1"/>
  <c r="I98" i="1"/>
  <c r="G99" i="1"/>
  <c r="I99" i="1"/>
  <c r="G100" i="1"/>
  <c r="I100" i="1"/>
  <c r="G101" i="1"/>
  <c r="I101" i="1"/>
  <c r="G102" i="1"/>
  <c r="I102" i="1"/>
  <c r="G103" i="1"/>
  <c r="I103" i="1"/>
  <c r="G104" i="1"/>
  <c r="I104" i="1"/>
  <c r="G105" i="1"/>
  <c r="I105" i="1"/>
  <c r="G106" i="1"/>
  <c r="I106" i="1"/>
  <c r="G107" i="1"/>
  <c r="I107" i="1"/>
  <c r="G108" i="1"/>
  <c r="I108" i="1"/>
  <c r="G114" i="1"/>
  <c r="I114" i="1"/>
  <c r="G115" i="1"/>
  <c r="I115" i="1"/>
  <c r="G116" i="1"/>
  <c r="I116" i="1"/>
  <c r="G117" i="1"/>
  <c r="I117" i="1"/>
  <c r="G118" i="1"/>
  <c r="I118" i="1"/>
  <c r="G119" i="1"/>
  <c r="I119" i="1"/>
  <c r="G125" i="1"/>
  <c r="I125" i="1"/>
  <c r="G126" i="1"/>
  <c r="I126" i="1"/>
  <c r="G127" i="1"/>
  <c r="I127" i="1"/>
  <c r="G130" i="1"/>
  <c r="I130" i="1"/>
  <c r="G131" i="1"/>
  <c r="I131" i="1"/>
  <c r="G132" i="1"/>
  <c r="I132" i="1"/>
  <c r="G133" i="1"/>
  <c r="I133" i="1"/>
  <c r="G136" i="1"/>
  <c r="I136" i="1"/>
  <c r="G137" i="1"/>
  <c r="I137" i="1"/>
  <c r="G138" i="1"/>
  <c r="I138" i="1"/>
  <c r="G144" i="1"/>
  <c r="I144" i="1"/>
  <c r="G145" i="1"/>
  <c r="I145" i="1"/>
  <c r="G146" i="1"/>
  <c r="I146" i="1"/>
  <c r="G147" i="1"/>
  <c r="I147" i="1"/>
  <c r="G148" i="1"/>
  <c r="I148" i="1"/>
  <c r="G149" i="1"/>
  <c r="I149" i="1"/>
  <c r="G155" i="1"/>
  <c r="I155" i="1"/>
  <c r="G156" i="1"/>
  <c r="I156" i="1"/>
  <c r="G157" i="1"/>
  <c r="I157" i="1"/>
  <c r="G158" i="1"/>
  <c r="I158" i="1"/>
  <c r="G161" i="1"/>
  <c r="I161" i="1"/>
  <c r="G162" i="1"/>
  <c r="I162" i="1"/>
  <c r="G163" i="1"/>
  <c r="I163" i="1"/>
  <c r="G164" i="1"/>
  <c r="I164" i="1"/>
  <c r="G170" i="1"/>
  <c r="I170" i="1"/>
  <c r="G171" i="1"/>
  <c r="I171" i="1"/>
  <c r="G172" i="1"/>
  <c r="I172" i="1"/>
  <c r="G175" i="1"/>
  <c r="I175" i="1"/>
  <c r="G176" i="1"/>
  <c r="I176" i="1"/>
  <c r="G179" i="1"/>
  <c r="I179" i="1"/>
  <c r="G180" i="1"/>
  <c r="I180" i="1"/>
  <c r="G181" i="1"/>
  <c r="I181" i="1"/>
  <c r="G187" i="1"/>
  <c r="I187" i="1"/>
  <c r="G188" i="1"/>
  <c r="I188" i="1"/>
  <c r="G194" i="1"/>
  <c r="I194" i="1"/>
  <c r="G195" i="1"/>
  <c r="I195" i="1"/>
  <c r="G196" i="1"/>
  <c r="I196" i="1"/>
  <c r="G197" i="1"/>
  <c r="I197" i="1"/>
  <c r="G203" i="1"/>
  <c r="I203" i="1"/>
  <c r="G204" i="1"/>
  <c r="I204" i="1"/>
  <c r="G205" i="1"/>
  <c r="I205" i="1"/>
  <c r="G206" i="1"/>
  <c r="I206" i="1"/>
  <c r="G207" i="1"/>
  <c r="I207" i="1"/>
  <c r="G208" i="1"/>
  <c r="I208" i="1"/>
  <c r="G209" i="1"/>
  <c r="I209" i="1"/>
  <c r="G210" i="1"/>
  <c r="I210" i="1"/>
  <c r="G211" i="1"/>
  <c r="I211" i="1"/>
  <c r="G212" i="1"/>
  <c r="I212" i="1"/>
  <c r="G213" i="1"/>
  <c r="I213" i="1"/>
  <c r="G214" i="1"/>
  <c r="I214" i="1"/>
  <c r="G215" i="1"/>
  <c r="I215" i="1"/>
  <c r="G216" i="1"/>
  <c r="I216" i="1"/>
  <c r="G217" i="1"/>
  <c r="I217" i="1"/>
  <c r="G218" i="1"/>
  <c r="I218" i="1"/>
  <c r="G219" i="1"/>
  <c r="I219" i="1"/>
  <c r="G220" i="1"/>
  <c r="I220" i="1"/>
  <c r="G221" i="1"/>
  <c r="I221" i="1"/>
  <c r="G222" i="1"/>
  <c r="I222" i="1"/>
  <c r="G223" i="1"/>
  <c r="I223" i="1"/>
  <c r="G224" i="1"/>
  <c r="I224" i="1"/>
  <c r="G225" i="1"/>
  <c r="I225" i="1"/>
  <c r="G226" i="1"/>
  <c r="I226" i="1"/>
  <c r="G227" i="1"/>
  <c r="I227" i="1"/>
  <c r="G228" i="1"/>
  <c r="I228" i="1"/>
  <c r="G229" i="1"/>
  <c r="I229" i="1"/>
  <c r="G230" i="1"/>
  <c r="I230" i="1"/>
  <c r="G236" i="1"/>
  <c r="I236" i="1"/>
  <c r="G237" i="1"/>
  <c r="I237" i="1"/>
  <c r="G238" i="1"/>
  <c r="I238" i="1"/>
  <c r="G239" i="1"/>
  <c r="I239" i="1"/>
  <c r="G240" i="1"/>
  <c r="I240" i="1"/>
  <c r="G241" i="1"/>
  <c r="I241" i="1"/>
  <c r="G242" i="1"/>
  <c r="I242" i="1"/>
  <c r="G243" i="1"/>
  <c r="I243" i="1"/>
  <c r="G244" i="1"/>
  <c r="I244" i="1"/>
  <c r="G245" i="1"/>
  <c r="I245" i="1"/>
  <c r="G246" i="1"/>
  <c r="I246" i="1"/>
  <c r="G247" i="1"/>
  <c r="I247" i="1"/>
  <c r="G248" i="1"/>
  <c r="I248" i="1"/>
  <c r="G249" i="1"/>
  <c r="I249" i="1"/>
  <c r="G250" i="1"/>
  <c r="I250" i="1"/>
  <c r="G251" i="1"/>
  <c r="I251" i="1"/>
  <c r="G252" i="1"/>
  <c r="I252" i="1"/>
  <c r="G253" i="1"/>
  <c r="I253" i="1"/>
  <c r="G254" i="1"/>
  <c r="I254" i="1"/>
  <c r="G255" i="1"/>
  <c r="I255" i="1"/>
  <c r="G256" i="1"/>
  <c r="I256" i="1"/>
  <c r="G257" i="1"/>
  <c r="I257" i="1"/>
  <c r="G258" i="1"/>
  <c r="I258" i="1"/>
  <c r="G259" i="1"/>
  <c r="I259" i="1"/>
  <c r="G260" i="1"/>
  <c r="I260" i="1"/>
  <c r="G261" i="1"/>
  <c r="I261" i="1"/>
  <c r="G262" i="1"/>
  <c r="I262" i="1"/>
  <c r="G263" i="1"/>
  <c r="I263" i="1"/>
  <c r="G264" i="1"/>
  <c r="I264" i="1"/>
  <c r="G265" i="1"/>
  <c r="I265" i="1"/>
  <c r="G266" i="1"/>
  <c r="I266" i="1"/>
  <c r="G267" i="1"/>
  <c r="I267" i="1"/>
  <c r="G268" i="1"/>
  <c r="I268" i="1"/>
  <c r="G269" i="1"/>
  <c r="I269" i="1"/>
  <c r="G270" i="1"/>
  <c r="I270" i="1"/>
  <c r="G271" i="1"/>
  <c r="I271" i="1"/>
  <c r="G272" i="1"/>
  <c r="I272" i="1"/>
  <c r="G273" i="1"/>
  <c r="I273" i="1"/>
  <c r="G274" i="1"/>
  <c r="I274" i="1"/>
  <c r="G275" i="1"/>
  <c r="I275" i="1"/>
  <c r="G276" i="1"/>
  <c r="I276" i="1"/>
  <c r="G277" i="1"/>
  <c r="I277" i="1"/>
  <c r="G278" i="1"/>
  <c r="I278" i="1"/>
  <c r="G279" i="1"/>
  <c r="I279" i="1"/>
  <c r="G285" i="1"/>
  <c r="I285" i="1"/>
  <c r="G286" i="1"/>
  <c r="I286" i="1"/>
</calcChain>
</file>

<file path=xl/sharedStrings.xml><?xml version="1.0" encoding="utf-8"?>
<sst xmlns="http://schemas.openxmlformats.org/spreadsheetml/2006/main" count="4369" uniqueCount="1331">
  <si>
    <t>tor-c-2</t>
  </si>
  <si>
    <t>SAN2-B Core Install 2012-05</t>
  </si>
  <si>
    <t>FOX1544GAW2</t>
  </si>
  <si>
    <t>5.2(8b)</t>
  </si>
  <si>
    <t>DS-C9513</t>
  </si>
  <si>
    <t xml:space="preserve">CATCD02BC01 </t>
  </si>
  <si>
    <t>SAN2-A Core Install 2012-05</t>
  </si>
  <si>
    <t>FOX1544GAW0</t>
  </si>
  <si>
    <t xml:space="preserve">CATCD02AC01 </t>
  </si>
  <si>
    <t>Comments</t>
  </si>
  <si>
    <t>Switch
Capacity</t>
  </si>
  <si>
    <t>Not
Installed</t>
  </si>
  <si>
    <t>Percent
Free</t>
  </si>
  <si>
    <t>Free
Ports</t>
  </si>
  <si>
    <t>Used
Ports</t>
  </si>
  <si>
    <t>Serial
Number</t>
  </si>
  <si>
    <t>Code Level</t>
  </si>
  <si>
    <t>Frame
Model</t>
  </si>
  <si>
    <t>Switch
Name</t>
  </si>
  <si>
    <t>Capacity</t>
  </si>
  <si>
    <t>Cisco</t>
  </si>
  <si>
    <t>Toronto, Canada (Legacy NAIT)</t>
  </si>
  <si>
    <t>sw-e-4</t>
  </si>
  <si>
    <t>SAN4-B Tape Edge Install 2008-12</t>
  </si>
  <si>
    <t>FOX1232GA0J</t>
  </si>
  <si>
    <t>USUCT04BE01</t>
  </si>
  <si>
    <t>sw-c-4</t>
  </si>
  <si>
    <t>SAN4-B Tape Core Install 2007-11</t>
  </si>
  <si>
    <t>FOX11200ALN</t>
  </si>
  <si>
    <t>USUCT04BC01</t>
  </si>
  <si>
    <t>SAN4-A Tape Edge Install 2008-12</t>
  </si>
  <si>
    <t>FOX1231H6QT</t>
  </si>
  <si>
    <t>USUCT04AE01</t>
  </si>
  <si>
    <t>SAN4-A Tape Core Install 2007-11</t>
  </si>
  <si>
    <t>FOX111913YD</t>
  </si>
  <si>
    <t>USUCT04AC01</t>
  </si>
  <si>
    <t>sw-e-8</t>
  </si>
  <si>
    <t>SAN8-B Install 2009-10</t>
  </si>
  <si>
    <t>FOX1516G4K8</t>
  </si>
  <si>
    <t>5.2(1)</t>
  </si>
  <si>
    <t>USUCD08BE04</t>
  </si>
  <si>
    <t>FOX1516G4KC</t>
  </si>
  <si>
    <t>USUCD08BE03</t>
  </si>
  <si>
    <t>SAN8-B Install 2011-08</t>
  </si>
  <si>
    <t>FOX1449GY5K</t>
  </si>
  <si>
    <t>USUCD08BE02</t>
  </si>
  <si>
    <t>FOX1402HJGU</t>
  </si>
  <si>
    <t>USUCD08BE01</t>
  </si>
  <si>
    <t>sw-c-8</t>
  </si>
  <si>
    <t>SAN8-B Core Install 2011-08</t>
  </si>
  <si>
    <t>FOX1442G5P3</t>
  </si>
  <si>
    <t>USUCD08BC02</t>
  </si>
  <si>
    <t>FOX1435H082</t>
  </si>
  <si>
    <t>USUCD08BC01</t>
  </si>
  <si>
    <t>SAN8-A Install 2009-10</t>
  </si>
  <si>
    <t>FOX1516GHCD</t>
  </si>
  <si>
    <t>USUCD08AE04</t>
  </si>
  <si>
    <t>FOX1516G4K7</t>
  </si>
  <si>
    <t>USUCD08AE03</t>
  </si>
  <si>
    <t>SAN8-A Install 2011-08</t>
  </si>
  <si>
    <t>FOX1516G4JD</t>
  </si>
  <si>
    <t>USUCD08AE02</t>
  </si>
  <si>
    <t>FOX1442GKL4</t>
  </si>
  <si>
    <t>USUCD08AE01</t>
  </si>
  <si>
    <t>SAN8-A Core Install 2011-08</t>
  </si>
  <si>
    <t>FOX1516G4JC</t>
  </si>
  <si>
    <t>USUCD08AC02</t>
  </si>
  <si>
    <t>FOX1446G28G</t>
  </si>
  <si>
    <t>USUCD08AC01</t>
  </si>
  <si>
    <t>sw-c-7</t>
  </si>
  <si>
    <t>SAN7-B Core Install 2010-11</t>
  </si>
  <si>
    <t>FOX1252G2SH</t>
  </si>
  <si>
    <t>5.2(2a)</t>
  </si>
  <si>
    <t>DS-C9509</t>
  </si>
  <si>
    <t>USUCD07BC01</t>
  </si>
  <si>
    <t>SAN7-A Core Install 2010-11</t>
  </si>
  <si>
    <t>FOX1252G2ST</t>
  </si>
  <si>
    <t>USUCD07AC01</t>
  </si>
  <si>
    <t>sw-c-6</t>
  </si>
  <si>
    <t>SAN6-B Core Install 2011-02</t>
  </si>
  <si>
    <t>FOX1245GJTG</t>
  </si>
  <si>
    <t>USUCD06BC01</t>
  </si>
  <si>
    <t>SAN6-A Core Install 2011-02</t>
  </si>
  <si>
    <t>FOX1244GJZD</t>
  </si>
  <si>
    <t>USUCD06AC01</t>
  </si>
  <si>
    <t>sw-e-5</t>
  </si>
  <si>
    <t>SAN5-B Install 2009-10</t>
  </si>
  <si>
    <t>FOX1308GJ7R</t>
  </si>
  <si>
    <t>USUCD05BE04</t>
  </si>
  <si>
    <t>FOX1312GS7J</t>
  </si>
  <si>
    <t>USUCD05BE03</t>
  </si>
  <si>
    <t>SAN5-B Install 2009-05</t>
  </si>
  <si>
    <t>FOX1231H6Q5</t>
  </si>
  <si>
    <t>USUCD05BE02</t>
  </si>
  <si>
    <t>FOX1232GA12</t>
  </si>
  <si>
    <t>USUCD05BE01</t>
  </si>
  <si>
    <t>sw-c-5</t>
  </si>
  <si>
    <t>SAN5-B Core Install 2009-05</t>
  </si>
  <si>
    <t>FOX1232GA5Q</t>
  </si>
  <si>
    <t>USUCD05BC02</t>
  </si>
  <si>
    <t>FOX1232GA6A</t>
  </si>
  <si>
    <t>USUCD05BC01</t>
  </si>
  <si>
    <t>SAN5-A Install 2009-10</t>
  </si>
  <si>
    <t>FOX1310GS2X</t>
  </si>
  <si>
    <t>USUCD05AE04</t>
  </si>
  <si>
    <t>FOX1312GS72</t>
  </si>
  <si>
    <t>USUCD05AE03</t>
  </si>
  <si>
    <t>SAN5-A Install 2009-05</t>
  </si>
  <si>
    <t>FOX1235G90Y</t>
  </si>
  <si>
    <t>USUCD05AE02</t>
  </si>
  <si>
    <t>FOX1235G91F</t>
  </si>
  <si>
    <t>USUCD05AE01</t>
  </si>
  <si>
    <t>SAN5-A Core Install 2009-05</t>
  </si>
  <si>
    <t>FOX1231H6PX</t>
  </si>
  <si>
    <t>USUCD05AC02</t>
  </si>
  <si>
    <t>FOX1232GA5Z</t>
  </si>
  <si>
    <t>USUCD05AC01</t>
  </si>
  <si>
    <t>sw-e-3</t>
  </si>
  <si>
    <t>SAN3-B Install 2008-01</t>
  </si>
  <si>
    <t>FOX11370AA0</t>
  </si>
  <si>
    <t>USUCD03BE04</t>
  </si>
  <si>
    <t>SAN3-B Install 2007-11</t>
  </si>
  <si>
    <t>FOX11200AK8</t>
  </si>
  <si>
    <t>USUCD03BE03</t>
  </si>
  <si>
    <t>FOX111913XK</t>
  </si>
  <si>
    <t>USUCD03BE02</t>
  </si>
  <si>
    <t>SAN3-B Install 2007-09</t>
  </si>
  <si>
    <t>FOX11170VF6</t>
  </si>
  <si>
    <t>USUCD03BE01</t>
  </si>
  <si>
    <t>sw-c-3</t>
  </si>
  <si>
    <t>SAN3-B Core Install 2007-12</t>
  </si>
  <si>
    <t>FOX111913YN</t>
  </si>
  <si>
    <t>USUCD03BC02</t>
  </si>
  <si>
    <t>SAN3-B Core Install 2007-09</t>
  </si>
  <si>
    <t>FOX11160H70</t>
  </si>
  <si>
    <t>USUCD03BC01</t>
  </si>
  <si>
    <t>SAN3-A Install 2008-01</t>
  </si>
  <si>
    <t>FOX1151GXLP</t>
  </si>
  <si>
    <t>USUCD03AE04</t>
  </si>
  <si>
    <t>SAN3-A Install 2007-11</t>
  </si>
  <si>
    <t>FOX111913XS</t>
  </si>
  <si>
    <t>USUCD03AE03</t>
  </si>
  <si>
    <t>FOX111913YB</t>
  </si>
  <si>
    <t>USUCD03AE02</t>
  </si>
  <si>
    <t>SAN3-A Install 2007-09</t>
  </si>
  <si>
    <t>FOX11170VDR</t>
  </si>
  <si>
    <t>USUCD03AE01</t>
  </si>
  <si>
    <t>SAN3-A Core Install 2007-12</t>
  </si>
  <si>
    <t>FOX11200AK5</t>
  </si>
  <si>
    <t>USUCD03AC02</t>
  </si>
  <si>
    <t>SAN3-A Core Install 2007-09</t>
  </si>
  <si>
    <t>FOX111801Y1</t>
  </si>
  <si>
    <t>USUCD03AC01</t>
  </si>
  <si>
    <t>SouthWest DataCenter (Roanoke, TX)</t>
  </si>
  <si>
    <t>ruth-c-10</t>
  </si>
  <si>
    <t xml:space="preserve">SAN10-B Tape Install 2008-10 </t>
  </si>
  <si>
    <t>FOX110304FF</t>
  </si>
  <si>
    <t>USRCT10BC01</t>
  </si>
  <si>
    <t xml:space="preserve">SAN10-A Tape Install 2008-10 </t>
  </si>
  <si>
    <t>FOX110304H0</t>
  </si>
  <si>
    <t>USRCT10AC01</t>
  </si>
  <si>
    <t>ruth-c-18</t>
  </si>
  <si>
    <t xml:space="preserve">SAN18-B SRDF Install 2011-03 </t>
  </si>
  <si>
    <t>FOX1244GJZW</t>
  </si>
  <si>
    <t>USRCD18BC01</t>
  </si>
  <si>
    <t xml:space="preserve">SAN18-A SRDF Install 2011-03 </t>
  </si>
  <si>
    <t>FOX1245GJSG</t>
  </si>
  <si>
    <t>USRCD18AC01</t>
  </si>
  <si>
    <t>ruth-e-14</t>
  </si>
  <si>
    <t xml:space="preserve">SAN14-B Install 2011-03 </t>
  </si>
  <si>
    <t>FOX1336GSNQ</t>
  </si>
  <si>
    <t>USRCD14BE04</t>
  </si>
  <si>
    <t>FOX1330G59S</t>
  </si>
  <si>
    <t>USRCD14BE03</t>
  </si>
  <si>
    <t>FOX1336GSNW</t>
  </si>
  <si>
    <t>USRCD14BE02</t>
  </si>
  <si>
    <t>FOX1330G5A5</t>
  </si>
  <si>
    <t>USRCD14BE01</t>
  </si>
  <si>
    <t>ruth-c-14</t>
  </si>
  <si>
    <t xml:space="preserve">SAN14-B Core Install 2011-03 </t>
  </si>
  <si>
    <t>FOX1335GY5V</t>
  </si>
  <si>
    <t>USRCD14BC02</t>
  </si>
  <si>
    <t>FOX1329GR3K</t>
  </si>
  <si>
    <t>USRCD14BC01</t>
  </si>
  <si>
    <t xml:space="preserve">SAN14-A Install 2011-03 </t>
  </si>
  <si>
    <t>FOX1330G5A2</t>
  </si>
  <si>
    <t>USRCD14AE04</t>
  </si>
  <si>
    <t>FOX1333GZJT</t>
  </si>
  <si>
    <t>USRCD14AE03</t>
  </si>
  <si>
    <t>FOX1336GSNY</t>
  </si>
  <si>
    <t>USRCD14AE02</t>
  </si>
  <si>
    <t>FOX1327G3C5</t>
  </si>
  <si>
    <t>USRCD14AE01</t>
  </si>
  <si>
    <t xml:space="preserve">SAN14-A Core Install 2011-03 </t>
  </si>
  <si>
    <t>FOX1327G39N</t>
  </si>
  <si>
    <t>USRCD14AC02</t>
  </si>
  <si>
    <t>FOX1333GZNA</t>
  </si>
  <si>
    <t>USRCD14AC01</t>
  </si>
  <si>
    <t>ruth-e-12</t>
  </si>
  <si>
    <t xml:space="preserve">SAN12-B Install 2010-01 </t>
  </si>
  <si>
    <t>FOX1238G7LQ</t>
  </si>
  <si>
    <t>USRCD12BE04</t>
  </si>
  <si>
    <t>FOX1245GJU3</t>
  </si>
  <si>
    <t>USRCD12BE03</t>
  </si>
  <si>
    <t>FOX1244GJZV</t>
  </si>
  <si>
    <t>USRCD12BE02</t>
  </si>
  <si>
    <t>FOX1245GJSN</t>
  </si>
  <si>
    <t>USRCD12BE01</t>
  </si>
  <si>
    <t>ruth-c-12</t>
  </si>
  <si>
    <t xml:space="preserve">SAN12-B Core Install 2010-01 </t>
  </si>
  <si>
    <t>FOX1245GJSB</t>
  </si>
  <si>
    <t>USRCD12BC02</t>
  </si>
  <si>
    <t>FOX1244GJZP</t>
  </si>
  <si>
    <t>USRCD12BC01</t>
  </si>
  <si>
    <t xml:space="preserve">SAN12-A Install 2010-01 </t>
  </si>
  <si>
    <t>FOX1245GJTK</t>
  </si>
  <si>
    <t>USRCD12AE04</t>
  </si>
  <si>
    <t>FOX1245GJSU</t>
  </si>
  <si>
    <t>USRCD12AE03</t>
  </si>
  <si>
    <t>FOX1246GNDX</t>
  </si>
  <si>
    <t>USRCD12AE02</t>
  </si>
  <si>
    <t>FOX1243GHXJ</t>
  </si>
  <si>
    <t>USRCD12AE01</t>
  </si>
  <si>
    <t xml:space="preserve">SAN12-A Core Install 2010-01 </t>
  </si>
  <si>
    <t>FOX1243GHXK</t>
  </si>
  <si>
    <t>USRCD12AC02</t>
  </si>
  <si>
    <t>FOX1244GK0E</t>
  </si>
  <si>
    <t>USRCD12AC01</t>
  </si>
  <si>
    <t>Rutherford, NJ</t>
  </si>
  <si>
    <t>ofal-c-7</t>
  </si>
  <si>
    <t xml:space="preserve">SAN7-B Install 2011-03 </t>
  </si>
  <si>
    <t>FOX1243GHTF</t>
  </si>
  <si>
    <t>USOCD07BC01</t>
  </si>
  <si>
    <t xml:space="preserve">SAN7-A Install 2011-03 </t>
  </si>
  <si>
    <t>FOX1245GJTM</t>
  </si>
  <si>
    <t>USOCD07AC01</t>
  </si>
  <si>
    <t>ofal-c-5</t>
  </si>
  <si>
    <t xml:space="preserve">SAN5-B Core Install 2011-03 </t>
  </si>
  <si>
    <t>FOX1208G4KG</t>
  </si>
  <si>
    <t>DS-C9506</t>
  </si>
  <si>
    <t>USOCD05BC01</t>
  </si>
  <si>
    <t xml:space="preserve">SAN5-A Core Install 2011-03 </t>
  </si>
  <si>
    <t>FOX11380MA7</t>
  </si>
  <si>
    <t>USOCD05AC01</t>
  </si>
  <si>
    <t>O'Fallen, MO</t>
  </si>
  <si>
    <t>bah-c-1</t>
  </si>
  <si>
    <t>SAN1-B Core</t>
  </si>
  <si>
    <t>AMS15260349</t>
  </si>
  <si>
    <t>DS-C9148</t>
  </si>
  <si>
    <t>BSOCD01BC01</t>
  </si>
  <si>
    <t>SAN1-A Core</t>
  </si>
  <si>
    <t>AMS14220061</t>
  </si>
  <si>
    <t>BSOCD01AC01</t>
  </si>
  <si>
    <t>Oaks Field (Nassau), Bahamas</t>
  </si>
  <si>
    <t>mon-c-1</t>
  </si>
  <si>
    <t>MC5FJ20207</t>
  </si>
  <si>
    <t>06.02.00</t>
  </si>
  <si>
    <t>ED-64</t>
  </si>
  <si>
    <t>MXCMD01BC01</t>
  </si>
  <si>
    <t>MC5FJ08942</t>
  </si>
  <si>
    <t>05.03.00</t>
  </si>
  <si>
    <t>MXCMD01AC01</t>
  </si>
  <si>
    <t>SAN0-A Core</t>
  </si>
  <si>
    <t>MC5I06127N</t>
  </si>
  <si>
    <t>09.01.00</t>
  </si>
  <si>
    <t>ED-140M</t>
  </si>
  <si>
    <t>MXCMD00AC01</t>
  </si>
  <si>
    <t>McData</t>
  </si>
  <si>
    <t>mon-c-5</t>
  </si>
  <si>
    <t>SAN5-B Core SRDF Jardines</t>
  </si>
  <si>
    <t>FOX1252GHYY</t>
  </si>
  <si>
    <t>MXCCD05BC01</t>
  </si>
  <si>
    <t>SAN5-A Core SRDF Jardines</t>
  </si>
  <si>
    <t>FOX1249GKZP</t>
  </si>
  <si>
    <t>MXCCD05AC01</t>
  </si>
  <si>
    <t>mon-c-3</t>
  </si>
  <si>
    <t>SAN3-A Tape Core</t>
  </si>
  <si>
    <t>BRCQV060014154</t>
  </si>
  <si>
    <t>v6.1.0h</t>
  </si>
  <si>
    <t>ED_48000B</t>
  </si>
  <si>
    <t>MXCBT03AC01</t>
  </si>
  <si>
    <t>mon-c-2</t>
  </si>
  <si>
    <t>SAN2-B Core</t>
  </si>
  <si>
    <t>BRCQV060013162</t>
  </si>
  <si>
    <t>v6.4.0b</t>
  </si>
  <si>
    <t xml:space="preserve">MXCBD02BC01 </t>
  </si>
  <si>
    <t>SAN2-A Core</t>
  </si>
  <si>
    <t>BRCQV060013146</t>
  </si>
  <si>
    <t>v6.1.0C</t>
  </si>
  <si>
    <t xml:space="preserve">MXCBD02AC01 </t>
  </si>
  <si>
    <t>Brocade</t>
  </si>
  <si>
    <t>Monterrey, Mexico</t>
  </si>
  <si>
    <t>mis-t-2</t>
  </si>
  <si>
    <t>SAN2-B Tape</t>
  </si>
  <si>
    <t>MC51004285R</t>
  </si>
  <si>
    <t>09.09.07</t>
  </si>
  <si>
    <t>DS4700M</t>
  </si>
  <si>
    <t>CABMT02BC02</t>
  </si>
  <si>
    <t>SAN2-A Tape</t>
  </si>
  <si>
    <t>MC51004284R</t>
  </si>
  <si>
    <t>CABMT02BC01</t>
  </si>
  <si>
    <t>mis-d-1</t>
  </si>
  <si>
    <t>SAN1-B</t>
  </si>
  <si>
    <t>MC51001612R</t>
  </si>
  <si>
    <t>CABMD01BE01</t>
  </si>
  <si>
    <t>SAN1-A</t>
  </si>
  <si>
    <t>MC51001668R</t>
  </si>
  <si>
    <t>CABMD01AE01</t>
  </si>
  <si>
    <t>mis-c-2</t>
  </si>
  <si>
    <t>FOX1544GFPU</t>
  </si>
  <si>
    <t>CABCD02BC01</t>
  </si>
  <si>
    <t>FOX1536G8MC</t>
  </si>
  <si>
    <t>CABCD02AC01</t>
  </si>
  <si>
    <t>mis-c-1</t>
  </si>
  <si>
    <t>FOX1337GT6T</t>
  </si>
  <si>
    <t>CABCD01BC01</t>
  </si>
  <si>
    <t>FOX1337GT7Z</t>
  </si>
  <si>
    <t>CABCD01AC01</t>
  </si>
  <si>
    <t>Mississauga, Canada (Legacy NAIT)</t>
  </si>
  <si>
    <t>lon-t-3</t>
  </si>
  <si>
    <t>SAN3-A Tape</t>
  </si>
  <si>
    <t>MC51005326R</t>
  </si>
  <si>
    <t>CALMT03AC01</t>
  </si>
  <si>
    <t>SAN1-A Tape</t>
  </si>
  <si>
    <t>MC51005336R</t>
  </si>
  <si>
    <t>CALMT01AC01</t>
  </si>
  <si>
    <t>lon-d-2</t>
  </si>
  <si>
    <t>SAN2-B</t>
  </si>
  <si>
    <t>MC51005182R</t>
  </si>
  <si>
    <t>CALMD02BE01</t>
  </si>
  <si>
    <t>MC51005334R</t>
  </si>
  <si>
    <t>CALMD02BC01</t>
  </si>
  <si>
    <t>SAN2-A</t>
  </si>
  <si>
    <t>MC51005339R</t>
  </si>
  <si>
    <t>CALMD02AE01</t>
  </si>
  <si>
    <t>MC51005193R</t>
  </si>
  <si>
    <t>CALMD02AC01</t>
  </si>
  <si>
    <t>London, Canada (Legacy NAIT)</t>
  </si>
  <si>
    <t>jar-c-1</t>
  </si>
  <si>
    <t>MC5FJ20652</t>
  </si>
  <si>
    <t>05.02.00</t>
  </si>
  <si>
    <t>MXPMD01BC01</t>
  </si>
  <si>
    <t>MC5FJ00253</t>
  </si>
  <si>
    <t>MXPMD01AC01</t>
  </si>
  <si>
    <t>MC5I05993N</t>
  </si>
  <si>
    <t>MXPMD00AC01</t>
  </si>
  <si>
    <t>jar-c-5</t>
  </si>
  <si>
    <t>SAN5-B Core SRDF Santa Fe/Mont</t>
  </si>
  <si>
    <t>FOX1245GJTJ</t>
  </si>
  <si>
    <t>MXPCD05BC01</t>
  </si>
  <si>
    <t>SAN5-A Core SRDF Santa Fe/Mont</t>
  </si>
  <si>
    <t>FOX1303GF44</t>
  </si>
  <si>
    <t>MXPCD05AC01</t>
  </si>
  <si>
    <t>jar-c-4</t>
  </si>
  <si>
    <t>SAN4-B Core SRDF GTDC</t>
  </si>
  <si>
    <t>FOX1342HJ16</t>
  </si>
  <si>
    <t>MXPCD04BC01</t>
  </si>
  <si>
    <t>SAN4-A Core SRDF GTDC</t>
  </si>
  <si>
    <t>FOX1346GA2V</t>
  </si>
  <si>
    <t>MXPCD04AC01</t>
  </si>
  <si>
    <t>jar-c-3</t>
  </si>
  <si>
    <t>BRCQV060014171</t>
  </si>
  <si>
    <t>MXPBT03AC01</t>
  </si>
  <si>
    <t>jar-c-2</t>
  </si>
  <si>
    <t>BRCQV060007558</t>
  </si>
  <si>
    <t>v5.3.0a</t>
  </si>
  <si>
    <t xml:space="preserve">MXPBD02BC01 </t>
  </si>
  <si>
    <t>BRCQV060007928</t>
  </si>
  <si>
    <t xml:space="preserve">MXPBD02AC01 </t>
  </si>
  <si>
    <t>Jardines (Mexico City), Mexico</t>
  </si>
  <si>
    <t>jax-c-9</t>
  </si>
  <si>
    <t>SAN9-A Core Install 2012-08</t>
  </si>
  <si>
    <t>AMS15470107</t>
  </si>
  <si>
    <t>USJCD09BC01</t>
  </si>
  <si>
    <t>AMS15440340</t>
  </si>
  <si>
    <t>USJCD09AC01</t>
  </si>
  <si>
    <t>jax-c-8</t>
  </si>
  <si>
    <t>SAN8-A Core Install 2012-08</t>
  </si>
  <si>
    <t>AMS15520028</t>
  </si>
  <si>
    <t>USJCD08BC01</t>
  </si>
  <si>
    <t>AMS16030503</t>
  </si>
  <si>
    <t>USJCD08AC01</t>
  </si>
  <si>
    <t>jax-c-7</t>
  </si>
  <si>
    <t>SAN7-B Core Install 2012-08</t>
  </si>
  <si>
    <t>AMS16030779</t>
  </si>
  <si>
    <t>USJCD07BC01</t>
  </si>
  <si>
    <t>SAN7-A Core Install 2012-08</t>
  </si>
  <si>
    <t>AMS16030490</t>
  </si>
  <si>
    <t>USJCD07AC01</t>
  </si>
  <si>
    <t>Jacksonville, FL (Legacy NAIT)</t>
  </si>
  <si>
    <t>gt-d-4</t>
  </si>
  <si>
    <t>SAN4-B SRDF Jardines</t>
  </si>
  <si>
    <t>FOX1227GWEG</t>
  </si>
  <si>
    <t>USGCD04BC01</t>
  </si>
  <si>
    <t>SAN4-A SRDF Jardines</t>
  </si>
  <si>
    <t>FOX1243GHTN</t>
  </si>
  <si>
    <t>USGCD04AC01</t>
  </si>
  <si>
    <t>gt-t-2</t>
  </si>
  <si>
    <t>SAN2-B Core Tape Install 2008-04</t>
  </si>
  <si>
    <t>FOX1147GMCY</t>
  </si>
  <si>
    <t>USGCT02BC01</t>
  </si>
  <si>
    <t>SAN2-A Core Tape Install 2008-04</t>
  </si>
  <si>
    <t>FOX1147GMD1</t>
  </si>
  <si>
    <t>USGCT02AC01</t>
  </si>
  <si>
    <t>gt-e-7</t>
  </si>
  <si>
    <t>SAN7-B Install 2013-12</t>
  </si>
  <si>
    <t>FOX1244GJZU</t>
  </si>
  <si>
    <t>USGCD07BE02</t>
  </si>
  <si>
    <t>SAN7-B Install 2013-07</t>
  </si>
  <si>
    <t>FOX1208G1R5</t>
  </si>
  <si>
    <t>USGCD07BE01</t>
  </si>
  <si>
    <t>gt-c-7</t>
  </si>
  <si>
    <t>FOX1245GJTZ</t>
  </si>
  <si>
    <t>USGCD07BC02</t>
  </si>
  <si>
    <t>FOX1041036Y</t>
  </si>
  <si>
    <t>USGCD07BC01</t>
  </si>
  <si>
    <t>SAN7-A Install 2013-12</t>
  </si>
  <si>
    <t>FOX1243GHTC</t>
  </si>
  <si>
    <t>USGCD07AE02</t>
  </si>
  <si>
    <t>SAN7-A Install 2013-07</t>
  </si>
  <si>
    <t>FOX103702FR</t>
  </si>
  <si>
    <t>USGCD07AE01</t>
  </si>
  <si>
    <t>FOX1244GJZ7</t>
  </si>
  <si>
    <t>USGCD07AC02</t>
  </si>
  <si>
    <t>FOX11230FA2</t>
  </si>
  <si>
    <t>USGCD07AC01</t>
  </si>
  <si>
    <t>gt-d-5</t>
  </si>
  <si>
    <t>SAN5-B Install 2012-11</t>
  </si>
  <si>
    <t>FOX1525GRZ4</t>
  </si>
  <si>
    <t>USGCD05BC01</t>
  </si>
  <si>
    <t>SAN5-A Install 2012-11</t>
  </si>
  <si>
    <t>FOX1605GBHZ</t>
  </si>
  <si>
    <t>USGCD05AC01</t>
  </si>
  <si>
    <t>gt-d-3</t>
  </si>
  <si>
    <t>SAN3-B SRDF Install 2008-04</t>
  </si>
  <si>
    <t>FOX112505VV</t>
  </si>
  <si>
    <t>USGCD03BC01</t>
  </si>
  <si>
    <t>SAN3-A SRDF Install 2008-04</t>
  </si>
  <si>
    <t>FOX114610SJ</t>
  </si>
  <si>
    <t>USGCD03AC01</t>
  </si>
  <si>
    <t>gt-e-1</t>
  </si>
  <si>
    <t>SAN1-B Install 2008-04</t>
  </si>
  <si>
    <t>FOX114507YZ</t>
  </si>
  <si>
    <t>USGCD01BE04</t>
  </si>
  <si>
    <t>FOX1149H2L8</t>
  </si>
  <si>
    <t>USGCD01BE03</t>
  </si>
  <si>
    <t>FOX1147GMAT</t>
  </si>
  <si>
    <t>USGCD01BE02</t>
  </si>
  <si>
    <t>FOX1149H2LX</t>
  </si>
  <si>
    <t>USGCD01BE01</t>
  </si>
  <si>
    <t>gt-c-1</t>
  </si>
  <si>
    <t>SAN1-B Core Install 2008-04</t>
  </si>
  <si>
    <t>FOX1147GMC8</t>
  </si>
  <si>
    <t>USGCD01BC02</t>
  </si>
  <si>
    <t>FOX1147GMAN</t>
  </si>
  <si>
    <t>USGCD01BC01</t>
  </si>
  <si>
    <t>SAN1-A Install 2008-04</t>
  </si>
  <si>
    <t>FOX1147GMAB</t>
  </si>
  <si>
    <t>USGCD01AE04</t>
  </si>
  <si>
    <t>FOX1147GMBN</t>
  </si>
  <si>
    <t>USGCD01AE03</t>
  </si>
  <si>
    <t>FOX1147GMAJ</t>
  </si>
  <si>
    <t>USGCD01AE02</t>
  </si>
  <si>
    <t>FOX1149H2MF</t>
  </si>
  <si>
    <t>USGCD01AE01</t>
  </si>
  <si>
    <t>SAN1-A Core Install 2008-04</t>
  </si>
  <si>
    <t>FOX114507ZQ</t>
  </si>
  <si>
    <t>USGCD01AC02</t>
  </si>
  <si>
    <t>FOX1147GMB2</t>
  </si>
  <si>
    <t>USGCD01AC01</t>
  </si>
  <si>
    <t>Georgetown DataCenter (Georgetown, TX)</t>
  </si>
  <si>
    <t>mw-t-2</t>
  </si>
  <si>
    <t>SAN2-B Core Tape Install 2007-10</t>
  </si>
  <si>
    <t>FOX11110TAX</t>
  </si>
  <si>
    <t>USMCT02BC01</t>
  </si>
  <si>
    <t>SAN2-A Core Tape Install 2007-10</t>
  </si>
  <si>
    <t>FOX11070R6A</t>
  </si>
  <si>
    <t>USMCT02AC01</t>
  </si>
  <si>
    <t>mw-e-7</t>
  </si>
  <si>
    <t>SAN7-B Install 2013-09</t>
  </si>
  <si>
    <t>FOX1147GMBG</t>
  </si>
  <si>
    <t>USMCD07BE02</t>
  </si>
  <si>
    <t>mw-c-7</t>
  </si>
  <si>
    <t>SAN7-B Install 2013-06</t>
  </si>
  <si>
    <t>FOX1645Q09X</t>
  </si>
  <si>
    <t>USMCD07BE01</t>
  </si>
  <si>
    <t>SAN7-B Core Install 2013-09</t>
  </si>
  <si>
    <t>FOX1244GJZT</t>
  </si>
  <si>
    <t>USMCD07BC02</t>
  </si>
  <si>
    <t>SAN7-B Core Install 2013-06</t>
  </si>
  <si>
    <t>FOX1648Q11U</t>
  </si>
  <si>
    <t>USMCD07BC01</t>
  </si>
  <si>
    <t>SAN7-A Install 2013-10</t>
  </si>
  <si>
    <t>FOX104301H9</t>
  </si>
  <si>
    <t>USMCD07AE02</t>
  </si>
  <si>
    <t>SAN7-A Install 2013-06</t>
  </si>
  <si>
    <t>FOX1645Q02D</t>
  </si>
  <si>
    <t>USMCD07AE01</t>
  </si>
  <si>
    <t>SAN7-A Core Install 2013-10</t>
  </si>
  <si>
    <t>FOX1147GMBF</t>
  </si>
  <si>
    <t>USMCD07AC02</t>
  </si>
  <si>
    <t>SAN7-A Core Install 2013-06</t>
  </si>
  <si>
    <t>FOX1702Q0QC</t>
  </si>
  <si>
    <t>USMCD07AC01</t>
  </si>
  <si>
    <t>mw-c-6</t>
  </si>
  <si>
    <t>FOX1244GJWC</t>
  </si>
  <si>
    <t>USMCD06BC01</t>
  </si>
  <si>
    <t>FOX1309HB3M</t>
  </si>
  <si>
    <t>USMCD06AC01</t>
  </si>
  <si>
    <t>mw-e-4</t>
  </si>
  <si>
    <t>SAN4-B Install 2013-04</t>
  </si>
  <si>
    <t>FOX1336GSP3</t>
  </si>
  <si>
    <t>USMCD04BE05</t>
  </si>
  <si>
    <t>SAN4-B Install 2010-09</t>
  </si>
  <si>
    <t>FOX1244GK0Q</t>
  </si>
  <si>
    <t>USMCD04BE04</t>
  </si>
  <si>
    <t>FOX1243GHTG</t>
  </si>
  <si>
    <t>USMCD04BE03</t>
  </si>
  <si>
    <t>FOX1244GK02</t>
  </si>
  <si>
    <t>USMCD04BE02</t>
  </si>
  <si>
    <t>FOX1244GJZB</t>
  </si>
  <si>
    <t>USMCD04BE01</t>
  </si>
  <si>
    <t>mw-c-4</t>
  </si>
  <si>
    <t>SAN4-B Core Install 2010-09</t>
  </si>
  <si>
    <t>FOX1244GK09</t>
  </si>
  <si>
    <t>USMCD04BC02</t>
  </si>
  <si>
    <t>FOX1244GK01</t>
  </si>
  <si>
    <t>USMCD04BC01</t>
  </si>
  <si>
    <t>SAN4-A Install 2013-04</t>
  </si>
  <si>
    <t>FOX1329GR3N</t>
  </si>
  <si>
    <t>USMCD04AE05</t>
  </si>
  <si>
    <t>SAN4-A Install 2010-09</t>
  </si>
  <si>
    <t>FOX1244GK0J</t>
  </si>
  <si>
    <t>USMCD04AE04</t>
  </si>
  <si>
    <t>FOX1244GJZE</t>
  </si>
  <si>
    <t>USMCD04AE03</t>
  </si>
  <si>
    <t>FOX1244GK0D</t>
  </si>
  <si>
    <t>USMCD04AE02</t>
  </si>
  <si>
    <t>FOX1244GK00</t>
  </si>
  <si>
    <t>USMCD04AE01</t>
  </si>
  <si>
    <t>SAN4-A Core Install 2010-09</t>
  </si>
  <si>
    <t>FOX1244GK0G</t>
  </si>
  <si>
    <t>USMCD04AC02</t>
  </si>
  <si>
    <t>FOX1245GJTS</t>
  </si>
  <si>
    <t>USMCD04AC01</t>
  </si>
  <si>
    <t>mw-c-3</t>
  </si>
  <si>
    <t>SAN3-B Core Install 2010-11</t>
  </si>
  <si>
    <t>FOX1202H36J</t>
  </si>
  <si>
    <t>USMCD03BC01</t>
  </si>
  <si>
    <t>SAN3-A Core Install 2010-11</t>
  </si>
  <si>
    <t>FOX1202GV7R</t>
  </si>
  <si>
    <t>USMCD03AC01</t>
  </si>
  <si>
    <t>mw-e-1</t>
  </si>
  <si>
    <t>SAN1-B Install 2007-10</t>
  </si>
  <si>
    <t>FOX11160H6X</t>
  </si>
  <si>
    <t>USMCD01BE04</t>
  </si>
  <si>
    <t>FOX104002T3</t>
  </si>
  <si>
    <t>USMCD01BE03</t>
  </si>
  <si>
    <t>FOX11070MKG</t>
  </si>
  <si>
    <t>USMCD01BE02</t>
  </si>
  <si>
    <t>FOX110905RK</t>
  </si>
  <si>
    <t>USMCD01BE01</t>
  </si>
  <si>
    <t>mw-c-1</t>
  </si>
  <si>
    <t>SAN1-B Core Install 2007-10</t>
  </si>
  <si>
    <t>FOX11070AX5</t>
  </si>
  <si>
    <t>USMCD01BC02</t>
  </si>
  <si>
    <t>FOX11070MJ2</t>
  </si>
  <si>
    <t>USMCD01BC01</t>
  </si>
  <si>
    <t>SAN1-A Install 2007-10</t>
  </si>
  <si>
    <t>FOX11120D9X</t>
  </si>
  <si>
    <t>USMCD01AE04</t>
  </si>
  <si>
    <t>FOX11070MJ3</t>
  </si>
  <si>
    <t>USMCD01AE03</t>
  </si>
  <si>
    <t>FOX11160H71</t>
  </si>
  <si>
    <t>USMCD01AE02</t>
  </si>
  <si>
    <t>FOX110605TC</t>
  </si>
  <si>
    <t>USMCD01AE01</t>
  </si>
  <si>
    <t>SAN1-A Core Install 2007-10</t>
  </si>
  <si>
    <t>FOX11070AWB</t>
  </si>
  <si>
    <t>USMCD01AC02</t>
  </si>
  <si>
    <t>FOX11120D9Z</t>
  </si>
  <si>
    <t>USMCD01AC01</t>
  </si>
  <si>
    <t>Columbus, OH (MWDC)</t>
  </si>
  <si>
    <t>390-c-10</t>
  </si>
  <si>
    <t>SAN10-B Tape Install 2009-03</t>
  </si>
  <si>
    <t>FOX1147GMCR</t>
  </si>
  <si>
    <t>USECT10BC01</t>
  </si>
  <si>
    <t>SAN10-A Tape Install 2009-03</t>
  </si>
  <si>
    <t>FOX1244GK03</t>
  </si>
  <si>
    <t>USECT10AC01</t>
  </si>
  <si>
    <t>390-e-13</t>
  </si>
  <si>
    <t>SAN13-B Install 2011-06</t>
  </si>
  <si>
    <t>FOX1335GY58</t>
  </si>
  <si>
    <t>USECD13BE04</t>
  </si>
  <si>
    <t>FOX1335GY6A</t>
  </si>
  <si>
    <t>USECD13BE03</t>
  </si>
  <si>
    <t>FOX1336GSPF</t>
  </si>
  <si>
    <t>USECD13BE02</t>
  </si>
  <si>
    <t>FOX1336GSNE</t>
  </si>
  <si>
    <t>USECD13BE01</t>
  </si>
  <si>
    <t>390-c-13</t>
  </si>
  <si>
    <t>SAN13-B Core Install 2011-06</t>
  </si>
  <si>
    <t>FOX1335GY5L</t>
  </si>
  <si>
    <t>USECD13BC02</t>
  </si>
  <si>
    <t>FOX1335GY5M</t>
  </si>
  <si>
    <t>USECD13BC01</t>
  </si>
  <si>
    <t>SAN13-A Install 2011-06</t>
  </si>
  <si>
    <t>FOX1327G05D</t>
  </si>
  <si>
    <t>USECD13AE04</t>
  </si>
  <si>
    <t>FOX1335GY6L</t>
  </si>
  <si>
    <t>USECD13AE03</t>
  </si>
  <si>
    <t>FOX1333GZJB</t>
  </si>
  <si>
    <t>USECD13AE02</t>
  </si>
  <si>
    <t>FOX1335GY69</t>
  </si>
  <si>
    <t>USECD13AE01</t>
  </si>
  <si>
    <t>SAN13-A Core Install 2011-06</t>
  </si>
  <si>
    <t>FOX1335GY6K</t>
  </si>
  <si>
    <t>USECD13AC02</t>
  </si>
  <si>
    <t>FOX1331GYC6</t>
  </si>
  <si>
    <t>USECD13AC01</t>
  </si>
  <si>
    <t>390-e-11</t>
  </si>
  <si>
    <t>SAN11-B Install 2010-01</t>
  </si>
  <si>
    <t>FOX1244GG43</t>
  </si>
  <si>
    <t>USECD11BE04</t>
  </si>
  <si>
    <t>FOX1244GK0C</t>
  </si>
  <si>
    <t>USECD11BE03</t>
  </si>
  <si>
    <t>FOX1243GJ1B</t>
  </si>
  <si>
    <t>USECD11BE02</t>
  </si>
  <si>
    <t>FOX1244GJZC</t>
  </si>
  <si>
    <t>USECD11BE01</t>
  </si>
  <si>
    <t>390-c-11</t>
  </si>
  <si>
    <t>SAN11-B Core Install 2010-01</t>
  </si>
  <si>
    <t>FOX1244GJZA</t>
  </si>
  <si>
    <t>USECD11BC02</t>
  </si>
  <si>
    <t>FOX1244GK0F</t>
  </si>
  <si>
    <t>USECD11BC01</t>
  </si>
  <si>
    <t>SAN11-A Install 2010-01</t>
  </si>
  <si>
    <t>FOX1244GG44</t>
  </si>
  <si>
    <t>USECD11AE04</t>
  </si>
  <si>
    <t>FOX1244GK08</t>
  </si>
  <si>
    <t>USECD11AE03</t>
  </si>
  <si>
    <t>FOX1244GJZF</t>
  </si>
  <si>
    <t>USECD11AE02</t>
  </si>
  <si>
    <t>FOX1244GK0A</t>
  </si>
  <si>
    <t>USECD11AE01</t>
  </si>
  <si>
    <t>SAN11-A Core Install 2010-01</t>
  </si>
  <si>
    <t>FOX1244GG45</t>
  </si>
  <si>
    <t>USECD11AC02</t>
  </si>
  <si>
    <t>FOX1245GJSV</t>
  </si>
  <si>
    <t>USECD11AC01</t>
  </si>
  <si>
    <t>390 Greenwich, NY</t>
  </si>
  <si>
    <t>Citigroup Distributed Fibre Switch Inventory for December 2013</t>
  </si>
  <si>
    <t>APAC - Citigroup Distributed Fibre Switch Inventory for December 2013</t>
  </si>
  <si>
    <t>Singapore - Cintech B1</t>
  </si>
  <si>
    <t>MDS21CSW1</t>
  </si>
  <si>
    <t>9513</t>
  </si>
  <si>
    <t>FOX1448G68H</t>
  </si>
  <si>
    <t>CT2/B1_CORE - FABRIC-A</t>
  </si>
  <si>
    <t>MDS41CSW1</t>
  </si>
  <si>
    <t xml:space="preserve">FOX1549G4G2 </t>
  </si>
  <si>
    <t>MDS45CSW1</t>
  </si>
  <si>
    <t xml:space="preserve">FOX1645Q07H </t>
  </si>
  <si>
    <t>MDS17SW2</t>
  </si>
  <si>
    <t>FOX1443GRM6</t>
  </si>
  <si>
    <t>CT2/B1_EDGE - FABRIC-A</t>
  </si>
  <si>
    <t>MDS25ESW1</t>
  </si>
  <si>
    <t>FOX1516GHC4</t>
  </si>
  <si>
    <t>MDS29ESW1</t>
  </si>
  <si>
    <t>FOX1516GHC6</t>
  </si>
  <si>
    <t>MDS05SW2</t>
  </si>
  <si>
    <t>FOX1149H2MH</t>
  </si>
  <si>
    <t>CT2/B1_EDGE - FABRIC-A - Under Tech Refresh</t>
  </si>
  <si>
    <t>MDS09SW1</t>
  </si>
  <si>
    <t>FOX1210GS3N</t>
  </si>
  <si>
    <t>MDS09SW2</t>
  </si>
  <si>
    <t>FOX1210G5RT</t>
  </si>
  <si>
    <t>SRDF - FABRIC-A - Under Tech Refresh</t>
  </si>
  <si>
    <t>MDS05SW1</t>
  </si>
  <si>
    <t>FOX1147GMAA</t>
  </si>
  <si>
    <t>TAPE - FABRIC- Under Tech Refresh</t>
  </si>
  <si>
    <t>MDS23CSW1</t>
  </si>
  <si>
    <t>FOX1448GFSJ</t>
  </si>
  <si>
    <t>CT2/B1_CORE - FABRIC-B</t>
  </si>
  <si>
    <t>MDS43CSW1</t>
  </si>
  <si>
    <t xml:space="preserve">FOX1549G4GA </t>
  </si>
  <si>
    <t>CT2/B1_CORE- FABRIC-B</t>
  </si>
  <si>
    <t>MDS47CSW1</t>
  </si>
  <si>
    <t>FOX1645Q08M</t>
  </si>
  <si>
    <t>MDS19SW2</t>
  </si>
  <si>
    <t>FOX1443GRLZ</t>
  </si>
  <si>
    <t>CT2/B1_EDGE- FABRIC-B</t>
  </si>
  <si>
    <t>MDS27ESW1</t>
  </si>
  <si>
    <t>FOX1516GHCF</t>
  </si>
  <si>
    <t>MDS31ESW1</t>
  </si>
  <si>
    <t>FOX1517GC5J</t>
  </si>
  <si>
    <t>MDS07SW2</t>
  </si>
  <si>
    <t>FOX1149H2N5</t>
  </si>
  <si>
    <t>CT2/B1_EDGE - FABRIC-B- Under Tech Refresh</t>
  </si>
  <si>
    <t>MDS11SW1</t>
  </si>
  <si>
    <t>FOX1209GE3Z</t>
  </si>
  <si>
    <t>CT2/B1_EDGE - FABRIC-B - Under Tech Refresh</t>
  </si>
  <si>
    <t>MDS11SW2</t>
  </si>
  <si>
    <t>FOX1309HB4D</t>
  </si>
  <si>
    <t>SRDF - FABRIC-B - Under Tech Refresh</t>
  </si>
  <si>
    <t>MDS07SW1</t>
  </si>
  <si>
    <t>FOX1149H2MM</t>
  </si>
  <si>
    <t>TAPE - FABRIC - Under Tech Refresh</t>
  </si>
  <si>
    <t>Singapore - Cintech L1</t>
  </si>
  <si>
    <t xml:space="preserve">MDS49CSW1 </t>
  </si>
  <si>
    <t>FOX1726S01E</t>
  </si>
  <si>
    <t>CT2/L1_CORE - FABRIC-A</t>
  </si>
  <si>
    <t xml:space="preserve">MDS53ESW1 </t>
  </si>
  <si>
    <t>FOX1726S025</t>
  </si>
  <si>
    <t>CT2/L1_EDGE - FABRIC-A</t>
  </si>
  <si>
    <t>MDS33ESW1</t>
  </si>
  <si>
    <t>FOX1519GN4Y</t>
  </si>
  <si>
    <t>MDS37ESW1</t>
  </si>
  <si>
    <t>FOX1521GT8C</t>
  </si>
  <si>
    <t xml:space="preserve">MDS57FSW1 </t>
  </si>
  <si>
    <t>FOX1726S034</t>
  </si>
  <si>
    <t>CT2/L1_SRDF - FABRIC-A</t>
  </si>
  <si>
    <t>MDS01SW1</t>
  </si>
  <si>
    <t>FOX1205GAJD</t>
  </si>
  <si>
    <t>CT2/L1_SRDF/TAPE - FABRIC-A - Under Tech Refresh</t>
  </si>
  <si>
    <t>MDS01SW2</t>
  </si>
  <si>
    <t>FOX1205GAHD</t>
  </si>
  <si>
    <t>CT2/L1_EDGE - FABRIC-A - Under Tech Refresh</t>
  </si>
  <si>
    <t>MDS13SW1</t>
  </si>
  <si>
    <t>FOX1215GT64</t>
  </si>
  <si>
    <t>MDS33TSW2</t>
  </si>
  <si>
    <t>FOX1203HDLY</t>
  </si>
  <si>
    <t xml:space="preserve">MDS51CSW1 </t>
  </si>
  <si>
    <t>FOX1726S03B</t>
  </si>
  <si>
    <t>CT2/L1_CORE - FABRIC-B</t>
  </si>
  <si>
    <t xml:space="preserve">MDS55ESW1 </t>
  </si>
  <si>
    <t>FOX1726S03C</t>
  </si>
  <si>
    <t>CT2/L1_EDGE - FABRIC-B</t>
  </si>
  <si>
    <t>MDS35ESW1</t>
  </si>
  <si>
    <t>FOX1519GN5F</t>
  </si>
  <si>
    <t>MDS39ESW1</t>
  </si>
  <si>
    <t>FOX1527GD62</t>
  </si>
  <si>
    <t xml:space="preserve">MDS59FSW1 </t>
  </si>
  <si>
    <t>FOX1726S03A</t>
  </si>
  <si>
    <t>CT2/L1_SRDF - FABRIC-B</t>
  </si>
  <si>
    <t>MDS03SW1</t>
  </si>
  <si>
    <t>FOX1203H6FQ</t>
  </si>
  <si>
    <t>CT2/L1_SRDF/TAPE - FABRIC-B - Under Tech Refresh</t>
  </si>
  <si>
    <t>MDS03SW2</t>
  </si>
  <si>
    <t>FOX1202H3NE</t>
  </si>
  <si>
    <t>CT2/L1_EDGE - FABRIC-B- Under Tech Refresh</t>
  </si>
  <si>
    <t>MDS15SW1</t>
  </si>
  <si>
    <t>FOX1210G5RN</t>
  </si>
  <si>
    <t>CT2/L1_EDGE - FABRIC-B - Under Tech Refresh</t>
  </si>
  <si>
    <t>MDS35TSW2</t>
  </si>
  <si>
    <t>FOX1205GAJM</t>
  </si>
  <si>
    <t>Hong Kong AST - DC6</t>
  </si>
  <si>
    <t>MDS3CSWA01</t>
  </si>
  <si>
    <t>FOX1544GAVC</t>
  </si>
  <si>
    <t>HK/ASTDC6_CORE - FABRIC-A</t>
  </si>
  <si>
    <t>MDS3ESWA01</t>
  </si>
  <si>
    <t>FOX1546G7U9</t>
  </si>
  <si>
    <t>HK/ASTDC6_EDGE - FABRIC-A</t>
  </si>
  <si>
    <t xml:space="preserve">MDS3ESWA02 </t>
  </si>
  <si>
    <t xml:space="preserve"> FOX1726S02S</t>
  </si>
  <si>
    <t>MDS3FSWA01</t>
  </si>
  <si>
    <t>FOX1550G7JF</t>
  </si>
  <si>
    <t>HK/ASTDC6_SRDF - FABRIC-A</t>
  </si>
  <si>
    <t>MDS3CSWB01</t>
  </si>
  <si>
    <t>FOX1544GL3D</t>
  </si>
  <si>
    <t>HK/ASTDC6_CORE - FABRIC-B</t>
  </si>
  <si>
    <t>MDS3ESWB01</t>
  </si>
  <si>
    <t>FOX1546G7UR</t>
  </si>
  <si>
    <t>HK/ASTDC6_EDGE - FABRIC-B</t>
  </si>
  <si>
    <t xml:space="preserve">MDS3ESWB02 </t>
  </si>
  <si>
    <t>FOX1726S02X</t>
  </si>
  <si>
    <t>MDS3FSWB01</t>
  </si>
  <si>
    <t>FOX1553GK9K</t>
  </si>
  <si>
    <t>HK/ASTDC6_SRDF - FABRIC-B</t>
  </si>
  <si>
    <t>Hong Kong AST - DC2</t>
  </si>
  <si>
    <t>MDS4CSWA01</t>
  </si>
  <si>
    <t>FOX1517GC6B</t>
  </si>
  <si>
    <t>HK/ASTDC2_CORE - FABRIC-A</t>
  </si>
  <si>
    <t>MDS4CSWA02</t>
  </si>
  <si>
    <t xml:space="preserve">FOX1546G7U7 </t>
  </si>
  <si>
    <t>MDS4ESWA01</t>
  </si>
  <si>
    <t>FOX1521H7TC</t>
  </si>
  <si>
    <t>HK/ASTDC2_EDGE - FABRIC-A</t>
  </si>
  <si>
    <t xml:space="preserve">MDS4ESWA03 </t>
  </si>
  <si>
    <t>FOX1612GK5J</t>
  </si>
  <si>
    <t>MDS4FSWA01</t>
  </si>
  <si>
    <t>FOX1517GC5X</t>
  </si>
  <si>
    <t>HK/ASTDC2_SRDF - FABRIC-A</t>
  </si>
  <si>
    <t>MDS4CSWB01</t>
  </si>
  <si>
    <t>FOX1521H7TB</t>
  </si>
  <si>
    <t>HK/ASTDC2_CORE  - FABRIC-B</t>
  </si>
  <si>
    <t>MDS4CSWB02</t>
  </si>
  <si>
    <t xml:space="preserve">FOX1553GKA3 </t>
  </si>
  <si>
    <t>MDS4ESWB01</t>
  </si>
  <si>
    <t>FOX1517GC5U</t>
  </si>
  <si>
    <t>HK/ASTDC2_EDGE  - FABRIC-B</t>
  </si>
  <si>
    <t xml:space="preserve">MDS4ESWB03 </t>
  </si>
  <si>
    <t xml:space="preserve">FOX1606GYXT </t>
  </si>
  <si>
    <t>MDS4FSWB01</t>
  </si>
  <si>
    <t>FOX1517GC6A</t>
  </si>
  <si>
    <t>HK/ASTDC2_SRDF  - FABRIC-B</t>
  </si>
  <si>
    <t>Hong Kong AST - DC1</t>
  </si>
  <si>
    <t xml:space="preserve">MDS4ESWA02 </t>
  </si>
  <si>
    <t>FOX1518GSJS</t>
  </si>
  <si>
    <t>HK/ASTDC1_EDGE-FABRIC-A</t>
  </si>
  <si>
    <t xml:space="preserve">MDS4ESWB02 </t>
  </si>
  <si>
    <t>FOX1527GD4B</t>
  </si>
  <si>
    <t>HK/ASTDC1_EDGE - FABRIC-B</t>
  </si>
  <si>
    <t>Hong Kong IAD - 22</t>
  </si>
  <si>
    <t>MDS221SW1</t>
  </si>
  <si>
    <t>FOX1428H1L0</t>
  </si>
  <si>
    <t>HK-22/F_EDGE - FABRIC-A</t>
  </si>
  <si>
    <t>MDS221SW2</t>
  </si>
  <si>
    <t>FOX1428H1N7</t>
  </si>
  <si>
    <t>HK-22/F_EDGE - FABRIC-B</t>
  </si>
  <si>
    <t>Hong Kong IAD - 23</t>
  </si>
  <si>
    <t>MDS231SW1</t>
  </si>
  <si>
    <t>FOX1211GKUF</t>
  </si>
  <si>
    <t>HK-23/F_EDGE - FABRIC-A - Under Tech Refresh</t>
  </si>
  <si>
    <t>MDS233SW1</t>
  </si>
  <si>
    <t>FOX1443GRL8</t>
  </si>
  <si>
    <t>HK-23/F_EDGE - FABRIC-A</t>
  </si>
  <si>
    <t>MDS232SW1</t>
  </si>
  <si>
    <t>FOX1251GU34</t>
  </si>
  <si>
    <t>HK-23/F_EDGE - FABRIC-B - Under Tech Refresh</t>
  </si>
  <si>
    <t>MDS234SW1</t>
  </si>
  <si>
    <t>FOX1443GRLF</t>
  </si>
  <si>
    <t>HK-23/F_EDGE - FABRIC-B</t>
  </si>
  <si>
    <t>Hong Kong IAD - 25</t>
  </si>
  <si>
    <t>MDS251SW1</t>
  </si>
  <si>
    <t>FOX1208G1R9</t>
  </si>
  <si>
    <t>HK-25/F_EDGE - FABRIC-A - Under Tech Refresh</t>
  </si>
  <si>
    <t>MDS253ESW1</t>
  </si>
  <si>
    <t>FOX1516GHAT</t>
  </si>
  <si>
    <t>HK-25/F_EDGE - FABRIC-A</t>
  </si>
  <si>
    <t>MDS252SW1</t>
  </si>
  <si>
    <t>FOX1208G1ST</t>
  </si>
  <si>
    <t>HK-25/F_EDGE - FABRIC-B - Under Tech Refresh</t>
  </si>
  <si>
    <t>MDS254ESW1</t>
  </si>
  <si>
    <t>FOX1516G4K1</t>
  </si>
  <si>
    <t>HK-25/F_EDGE - FABRIC-B</t>
  </si>
  <si>
    <t>Hong Kong IAD - 27</t>
  </si>
  <si>
    <t>MDS271SW1</t>
  </si>
  <si>
    <t>FOX1147GMA5</t>
  </si>
  <si>
    <t>HK-27/F_EDGE - FABRIC-A - Under Tech Refresh</t>
  </si>
  <si>
    <t>MDS273CSW1</t>
  </si>
  <si>
    <t>FOX1518G4NR</t>
  </si>
  <si>
    <t>HK-27/F_CORE_EDGE - FABRIC-A</t>
  </si>
  <si>
    <t>MDS272SW1</t>
  </si>
  <si>
    <t>FOX1149H2LK</t>
  </si>
  <si>
    <t>HK-27/F_EDGE - FABRIC-B - Under Tech Refresh</t>
  </si>
  <si>
    <t>MDS274CSW1</t>
  </si>
  <si>
    <t>FOX1516GHCA</t>
  </si>
  <si>
    <t>HK-27/F_CORE_EDGE - FABRIC-B</t>
  </si>
  <si>
    <t>Shanghai</t>
  </si>
  <si>
    <t>MDS031SW1</t>
  </si>
  <si>
    <t>FOX1425GT3L</t>
  </si>
  <si>
    <t>SHANGHAI_CORE/EDGE/SRDF - FABRIC-A - Under Tech Refresh</t>
  </si>
  <si>
    <t>MDS031SW2</t>
  </si>
  <si>
    <t>FOX1425GT3T</t>
  </si>
  <si>
    <t>SHANGHAI_CORE/EDGE/SRDF - FABRIC-B - Under Tech Refresh</t>
  </si>
  <si>
    <t>Singapore - Telepark</t>
  </si>
  <si>
    <t>MDS02SW2</t>
  </si>
  <si>
    <t>FOX1205GAJE</t>
  </si>
  <si>
    <t>TPK_SRDF/TAPE - Under Tech Refresh</t>
  </si>
  <si>
    <t>MDS04SW2</t>
  </si>
  <si>
    <t>FOX1203HDN4</t>
  </si>
  <si>
    <t>TPK_SRDF - Under Tech Refresh</t>
  </si>
  <si>
    <t>India - Chennai</t>
  </si>
  <si>
    <t>INCED01AE01</t>
  </si>
  <si>
    <t>FOX1716GFMX</t>
  </si>
  <si>
    <t>IND_CORE/EDGE  - FABRIC-A</t>
  </si>
  <si>
    <t>INCED02AE01</t>
  </si>
  <si>
    <t>FXS1701Q195</t>
  </si>
  <si>
    <t>INCED01BE01</t>
  </si>
  <si>
    <t>FOX1708GHTJ</t>
  </si>
  <si>
    <t>IND_CORE/EDGE  - FABRIC-B</t>
  </si>
  <si>
    <t>INCED02BE01</t>
  </si>
  <si>
    <t>FOX1538G77K</t>
  </si>
  <si>
    <t>India - Mumbai</t>
  </si>
  <si>
    <t>INMED01AE01</t>
  </si>
  <si>
    <t>FOX1708GHVA</t>
  </si>
  <si>
    <t>IND_CORE/EDGE - FABRIC-A</t>
  </si>
  <si>
    <t>INMED01BE01</t>
  </si>
  <si>
    <t>FOX1646GHR5</t>
  </si>
  <si>
    <t>IND_CORE/EDGE - FABRIC-B</t>
  </si>
  <si>
    <t>India - Delhi</t>
  </si>
  <si>
    <t>INDED03AE01</t>
  </si>
  <si>
    <t>JAF172118X2</t>
  </si>
  <si>
    <t>INDED03BE01</t>
  </si>
  <si>
    <t>JAF17231XUY</t>
  </si>
  <si>
    <t>Taiwan - SCB</t>
  </si>
  <si>
    <t>MDSSCBSWA01</t>
  </si>
  <si>
    <t>9222i</t>
  </si>
  <si>
    <t>FOX1535GKG9</t>
  </si>
  <si>
    <t>TAIWAN_CORE/EDGE  - FABRIC-A</t>
  </si>
  <si>
    <t>MDSSCBSWB01</t>
  </si>
  <si>
    <t>FOX1535GUDU</t>
  </si>
  <si>
    <t>TAIWAN_CORE/EDGE  - FABRIC-B</t>
  </si>
  <si>
    <t>Taiwan - CPB</t>
  </si>
  <si>
    <t>MDSCPBSWA01</t>
  </si>
  <si>
    <t>FOX1414GS7A</t>
  </si>
  <si>
    <t>TAIWAN_CORE/EDGE - FABRIC-A</t>
  </si>
  <si>
    <t>MDSCPBSWB01</t>
  </si>
  <si>
    <t>FOX1535GKHF</t>
  </si>
  <si>
    <t>TAIWAN_CORE/EDGE - FABRIC-B</t>
  </si>
  <si>
    <t>Taiwan - KAOHSIUNG</t>
  </si>
  <si>
    <t>MDSKHBSWA01</t>
  </si>
  <si>
    <t>FOX1535GUDX</t>
  </si>
  <si>
    <t>MDSKHBSWB01</t>
  </si>
  <si>
    <t>FOX1535GUE0</t>
  </si>
  <si>
    <t>Australia - West Pennant Hills</t>
  </si>
  <si>
    <t>WPHEXCSW1</t>
  </si>
  <si>
    <t>9124</t>
  </si>
  <si>
    <t>FOX1435GP5N</t>
  </si>
  <si>
    <t>AUSTRALIA_CORE/EDGE - FABRIC-A</t>
  </si>
  <si>
    <t>WPHEXCSW2</t>
  </si>
  <si>
    <t>FOX1447GP85</t>
  </si>
  <si>
    <t>AUSTRALIA_CORE/EDGE - FABRIC-B</t>
  </si>
  <si>
    <t xml:space="preserve">Australia - Sydney     </t>
  </si>
  <si>
    <t>SYDEXCSW2</t>
  </si>
  <si>
    <t>FOX1447GP7R</t>
  </si>
  <si>
    <t>SYDEXCSW1</t>
  </si>
  <si>
    <t>FOX1435GPV8</t>
  </si>
  <si>
    <t xml:space="preserve">Korea - ICG     </t>
  </si>
  <si>
    <t>KRICGEQSW1A</t>
  </si>
  <si>
    <t>9148</t>
  </si>
  <si>
    <t xml:space="preserve"> AMS16410522 </t>
  </si>
  <si>
    <t>KOREA_CORE/EDGE - FABRIC-A</t>
  </si>
  <si>
    <t>KRICGEQSW1B</t>
  </si>
  <si>
    <t>AMS16410186</t>
  </si>
  <si>
    <t>KOREA_CORE/EDGE - FABRIC-B</t>
  </si>
  <si>
    <t xml:space="preserve">NAS Switches   </t>
  </si>
  <si>
    <t>CNBJSW01</t>
  </si>
  <si>
    <t xml:space="preserve">FOX1518G57G </t>
  </si>
  <si>
    <t xml:space="preserve"> BEIJING</t>
  </si>
  <si>
    <t>CNBJSW02</t>
  </si>
  <si>
    <t xml:space="preserve">FOX1517H32R </t>
  </si>
  <si>
    <t>HKCPSW01</t>
  </si>
  <si>
    <t>FOX112013BL</t>
  </si>
  <si>
    <t>Hong Kong AST</t>
  </si>
  <si>
    <t>CNGZSW01</t>
  </si>
  <si>
    <t>FOX1349H9RP</t>
  </si>
  <si>
    <t>China Guangzhou</t>
  </si>
  <si>
    <t>CNGZSW02</t>
  </si>
  <si>
    <t>FOX1349H2YR</t>
  </si>
  <si>
    <t>CNSHSW01</t>
  </si>
  <si>
    <t>FOX1349GLW8</t>
  </si>
  <si>
    <t>China Shanghai Ci</t>
  </si>
  <si>
    <t>CNSHSW02</t>
  </si>
  <si>
    <t>FOX1349H2ZG</t>
  </si>
  <si>
    <t>SGCINSW01</t>
  </si>
  <si>
    <t>FOX1349H9JR</t>
  </si>
  <si>
    <t>Singapore - CT2B1</t>
  </si>
  <si>
    <t>SGCINSW02</t>
  </si>
  <si>
    <t>FOX1349GH0L</t>
  </si>
  <si>
    <t>SGCINSW03</t>
  </si>
  <si>
    <t>FOX1349GGZK</t>
  </si>
  <si>
    <t>HKDSHSW01</t>
  </si>
  <si>
    <t>FOX1352GY5Q</t>
  </si>
  <si>
    <t>Hong Kong Dorset</t>
  </si>
  <si>
    <t>HKIADSW01</t>
  </si>
  <si>
    <t>FOX112013BE</t>
  </si>
  <si>
    <t>Hong Kong IAD</t>
  </si>
  <si>
    <t>HKIADSW03</t>
  </si>
  <si>
    <t>FOX1347GQXS</t>
  </si>
  <si>
    <t>HKIADSW02</t>
  </si>
  <si>
    <t>FOX1349GGWG</t>
  </si>
  <si>
    <t>INCSILSW01</t>
  </si>
  <si>
    <t>FOX1529H71X</t>
  </si>
  <si>
    <t>India Chennai</t>
  </si>
  <si>
    <t>CSILFCSWITCH2</t>
  </si>
  <si>
    <t>FOX1529H7M2</t>
  </si>
  <si>
    <t>INCSILSW03</t>
  </si>
  <si>
    <t>FOX1529H724</t>
  </si>
  <si>
    <t>India Mumbai</t>
  </si>
  <si>
    <t>INCSILSW04</t>
  </si>
  <si>
    <t>FOX1529H7HY</t>
  </si>
  <si>
    <t>INDOBIOSW01</t>
  </si>
  <si>
    <t>FOX1413G2WZ</t>
  </si>
  <si>
    <t>Indonesia Bapindo</t>
  </si>
  <si>
    <t>INDOBIOSW02</t>
  </si>
  <si>
    <t>FOX1413G2X0</t>
  </si>
  <si>
    <t>INDOPIHSW01</t>
  </si>
  <si>
    <t>FOX1409GM5Q</t>
  </si>
  <si>
    <t>Indonesia Pondok</t>
  </si>
  <si>
    <t>INDOPIHSW02</t>
  </si>
  <si>
    <t>FOX1413G2X5</t>
  </si>
  <si>
    <t>INDOBIOSW03</t>
  </si>
  <si>
    <t>FOX1447GN50</t>
  </si>
  <si>
    <t>INDOBIOSW04</t>
  </si>
  <si>
    <t>FOX1447GN1G</t>
  </si>
  <si>
    <t>MYKLSW01</t>
  </si>
  <si>
    <t>FOX1347GR0U</t>
  </si>
  <si>
    <t>Malaysia KL</t>
  </si>
  <si>
    <t>MYKLSW02</t>
  </si>
  <si>
    <t>FOX1349GL5W</t>
  </si>
  <si>
    <t>MYPGSW01</t>
  </si>
  <si>
    <t>FOX1347GR18</t>
  </si>
  <si>
    <t>Malaysia Penang</t>
  </si>
  <si>
    <t>MYPGSW02</t>
  </si>
  <si>
    <t>FOX1347GR26</t>
  </si>
  <si>
    <t>SGTPKSW01</t>
  </si>
  <si>
    <t>FOX1119002W</t>
  </si>
  <si>
    <t>Singapore - Tpk</t>
  </si>
  <si>
    <t>SGTPKSW02</t>
  </si>
  <si>
    <t>FOX1119002M</t>
  </si>
  <si>
    <t>SGTPKSW03</t>
  </si>
  <si>
    <t>FOX1435GRXF</t>
  </si>
  <si>
    <t>SGTPKSW04</t>
  </si>
  <si>
    <t>FOX1435GRYM</t>
  </si>
  <si>
    <t>SWITCH1</t>
  </si>
  <si>
    <t>FOX1225H3PA</t>
  </si>
  <si>
    <t>TAIWAN</t>
  </si>
  <si>
    <t>SWITCH2</t>
  </si>
  <si>
    <t>FOX1226GR40</t>
  </si>
  <si>
    <t>TWKHBSW01</t>
  </si>
  <si>
    <t>FOX1340GP4T</t>
  </si>
  <si>
    <t>TWKHBSW02</t>
  </si>
  <si>
    <t>FOX1340GP3N</t>
  </si>
  <si>
    <t>TWCPBSW01</t>
  </si>
  <si>
    <t>FOX1340GP3L</t>
  </si>
  <si>
    <t>TAIWAN-CPB</t>
  </si>
  <si>
    <t>TWCPBSW02</t>
  </si>
  <si>
    <t>FOX1340GP4Y</t>
  </si>
  <si>
    <t>THBKKSW01</t>
  </si>
  <si>
    <t>FOX1517H32G</t>
  </si>
  <si>
    <t>THAILAND-IC21</t>
  </si>
  <si>
    <t>THBKKSW02</t>
  </si>
  <si>
    <t>FOX1517H2V8</t>
  </si>
  <si>
    <t>THBKKSW03</t>
  </si>
  <si>
    <t>FOX1450G8P3</t>
  </si>
  <si>
    <t>THAILAND-SILOM</t>
  </si>
  <si>
    <t>THBKKSW04</t>
  </si>
  <si>
    <t>FOX1520GJ3Y</t>
  </si>
  <si>
    <t>EMEA - Citigroup Distributed Fibre Switch Inventory for December 2013</t>
  </si>
  <si>
    <t>London - RIVERDALE DATA CENTER (RDC)</t>
  </si>
  <si>
    <t>cmdsrdc4-jd-11</t>
  </si>
  <si>
    <t>cmdsrdc4-rb-11</t>
  </si>
  <si>
    <t>emdsrdc3-jd-10</t>
  </si>
  <si>
    <t>emdsrdc3-jd-12</t>
  </si>
  <si>
    <t>emdsrdc3-jd-13</t>
  </si>
  <si>
    <t>emdsrdc3-rb-07</t>
  </si>
  <si>
    <t>emdsrdc3-rb-10</t>
  </si>
  <si>
    <t>emdsrdc3-rb-12</t>
  </si>
  <si>
    <t>emdsrdc3-rb-13</t>
  </si>
  <si>
    <t>GBKCD01AE15</t>
  </si>
  <si>
    <t>GBKCD01BE15</t>
  </si>
  <si>
    <t>SW01R_CORE_RED_RDC1</t>
  </si>
  <si>
    <t>SW02R_CORE_BLUE_RDC1</t>
  </si>
  <si>
    <t>SW03R_EDGE_RED_RDC1</t>
  </si>
  <si>
    <t>SW04R_EDGE_BLUE_RDC1</t>
  </si>
  <si>
    <t>SW05R_EDGE_RED_RDC1</t>
  </si>
  <si>
    <t>SW06R_EDGE_BLUE_RDC1</t>
  </si>
  <si>
    <t>SW13R_EDGE_RED_RDC1</t>
  </si>
  <si>
    <t>SW14R_EDGE_BLUE_RDC1</t>
  </si>
  <si>
    <t>SW15R_CORE_RED_RDC4</t>
  </si>
  <si>
    <t>SW16R_CORE_BLUE_RDC4</t>
  </si>
  <si>
    <t>SW19R_EDGE_RED_RDC1</t>
  </si>
  <si>
    <t>SW1_TL_RDC3</t>
  </si>
  <si>
    <t>ED-64M</t>
  </si>
  <si>
    <t>09.00.00</t>
  </si>
  <si>
    <t>SW20R_EDGE_BLUE_RDC1</t>
  </si>
  <si>
    <t>SW22R_EDGE_BLUE_RDC3</t>
  </si>
  <si>
    <t>SW23R_EDGE_RED_RDC4</t>
  </si>
  <si>
    <t>SW24R_EDGE_BLUE_RDC4</t>
  </si>
  <si>
    <t>SW25R_CORE_RED_RDC4</t>
  </si>
  <si>
    <t>SW26R_CORE_BLUE_RDC4</t>
  </si>
  <si>
    <t>SW27R_EDGE_RED_RDC3</t>
  </si>
  <si>
    <t>SW28R_EDGE_BLUE_RDC3</t>
  </si>
  <si>
    <t>SW29R_EDGE_RED_RDC3</t>
  </si>
  <si>
    <t>SW30R_EDGE_BLUE_RDC3</t>
  </si>
  <si>
    <t>SW31R_EDGE_RED_RDC4</t>
  </si>
  <si>
    <t>SW32R_EDGE_BLUE_RDC4</t>
  </si>
  <si>
    <t>SW92R_SRDF_BLACK_RDC1</t>
  </si>
  <si>
    <t>SW94R_SRDF_BLACK_RDC4</t>
  </si>
  <si>
    <t>cmdsrdc3-ct-01</t>
  </si>
  <si>
    <t>cmdsrdc3-dg-01</t>
  </si>
  <si>
    <t>cmdsrdc4-jd-01</t>
  </si>
  <si>
    <t>cmdsrdc4-jd-02</t>
  </si>
  <si>
    <t>cmdsrdc4-jd-14</t>
  </si>
  <si>
    <t>cmdsrdc4-rb-01</t>
  </si>
  <si>
    <t>cmdsrdc4-rb-02</t>
  </si>
  <si>
    <t>cmdsrdc4-rb-14</t>
  </si>
  <si>
    <t>emdsrdc1-jd-06</t>
  </si>
  <si>
    <t>emdsrdc1-rb-06</t>
  </si>
  <si>
    <t>emdsrdc3-jd-04</t>
  </si>
  <si>
    <t>emdsrdc3-jd-07</t>
  </si>
  <si>
    <t>emdsrdc3-jd-09</t>
  </si>
  <si>
    <t>emdsrdc3-rb-04</t>
  </si>
  <si>
    <t>emdsrdc3-rb-09</t>
  </si>
  <si>
    <t>emdsrdc4-jd-03</t>
  </si>
  <si>
    <t>emdsrdc4-jd-05</t>
  </si>
  <si>
    <t>emdsrdc4-jd-08</t>
  </si>
  <si>
    <t>emdsrdc4-rb-03</t>
  </si>
  <si>
    <t>emdsrdc4-rb-05</t>
  </si>
  <si>
    <t>emdsrdc4-rb-08</t>
  </si>
  <si>
    <t>rmdsrdc4-gl-01</t>
  </si>
  <si>
    <t>rmdsrdc4-sl-01</t>
  </si>
  <si>
    <t>FOX1150H4XB</t>
  </si>
  <si>
    <t>FOX1152HDFX</t>
  </si>
  <si>
    <t>FOX1202H3PN</t>
  </si>
  <si>
    <t>FOX1150H529</t>
  </si>
  <si>
    <t>FOX1521H7SD</t>
  </si>
  <si>
    <t>FOX1545GUCQ</t>
  </si>
  <si>
    <t>FOX1202H3NR</t>
  </si>
  <si>
    <t>FOX1202H3N8</t>
  </si>
  <si>
    <t>FOX1523GLLE</t>
  </si>
  <si>
    <t>FOX1545GUCC</t>
  </si>
  <si>
    <t>FOX1227GSWP</t>
  </si>
  <si>
    <t>FOX1228GRAY</t>
  </si>
  <si>
    <t>FOX1205GAHQ</t>
  </si>
  <si>
    <t>FOX1228H2G9</t>
  </si>
  <si>
    <t>FOX1307GMZA</t>
  </si>
  <si>
    <t>FOX1449GL09</t>
  </si>
  <si>
    <t>FOX1534G5SG</t>
  </si>
  <si>
    <t>FOX1540GHZJ</t>
  </si>
  <si>
    <t>FOX1202H3PJ</t>
  </si>
  <si>
    <t>FOX1228GNK8</t>
  </si>
  <si>
    <t>FOX1307GMZK</t>
  </si>
  <si>
    <t>FOX1449GKXW</t>
  </si>
  <si>
    <t>FOX1536G8MP</t>
  </si>
  <si>
    <t>FOX1540GJ01</t>
  </si>
  <si>
    <t>FOX1202H3MX</t>
  </si>
  <si>
    <t>FOX1202H3NS</t>
  </si>
  <si>
    <t>FOX1237G51F</t>
  </si>
  <si>
    <t>FOX1205GAH9</t>
  </si>
  <si>
    <t>FOX1205GAGZ</t>
  </si>
  <si>
    <t>FOX1237G51R</t>
  </si>
  <si>
    <t>FOX1648Q0MY</t>
  </si>
  <si>
    <t>FOX1648Q0MQ</t>
  </si>
  <si>
    <t>FOX1205GAK2</t>
  </si>
  <si>
    <t>FOX1202H3P2</t>
  </si>
  <si>
    <t>rmdsfdc1a-gl-01</t>
  </si>
  <si>
    <t>FOX1205GAGX</t>
  </si>
  <si>
    <t>rmdswell-gl-01</t>
  </si>
  <si>
    <t>FOX1241G3Y0</t>
  </si>
  <si>
    <t>rmdsfdc1a-sl-01</t>
  </si>
  <si>
    <t>FOX1205GAKG</t>
  </si>
  <si>
    <t>rmdswell-sl-01</t>
  </si>
  <si>
    <t>cmdsfdc1b-ct-01</t>
  </si>
  <si>
    <t>FOX1202H3N1</t>
  </si>
  <si>
    <t>cmdswell-ct-01</t>
  </si>
  <si>
    <t>FOX1202H3N2</t>
  </si>
  <si>
    <t>cmdsfdc1b-dg-01</t>
  </si>
  <si>
    <t>FOX1123078E</t>
  </si>
  <si>
    <t>cmdswell-dg-01</t>
  </si>
  <si>
    <t>FOX1202H3NC</t>
  </si>
  <si>
    <t>emdsfdc1b-jd-10</t>
  </si>
  <si>
    <t>FOX1311H3WH</t>
  </si>
  <si>
    <t>emdsfdc1b-jd-05</t>
  </si>
  <si>
    <t>FOX1203H6GT</t>
  </si>
  <si>
    <t>FOX1543GCCH</t>
  </si>
  <si>
    <t>emdsfdc1a-jd-13</t>
  </si>
  <si>
    <t>FOX1525GRWR</t>
  </si>
  <si>
    <t>emdsfdc1a-jd-11</t>
  </si>
  <si>
    <t>FOX1431GUQ1</t>
  </si>
  <si>
    <t>emdsfdc1a-jd-08</t>
  </si>
  <si>
    <t>FOX1205GAJZ</t>
  </si>
  <si>
    <t>emdsfdc1a-jd-07</t>
  </si>
  <si>
    <t>FOX1203H6FM</t>
  </si>
  <si>
    <t>emdsfdc1a-jd-06</t>
  </si>
  <si>
    <t>FOX1205GAGY</t>
  </si>
  <si>
    <t>emdsfdc1a-jd-04</t>
  </si>
  <si>
    <t>FOX1205GAJT</t>
  </si>
  <si>
    <t>emdsfdc1a-jd-03</t>
  </si>
  <si>
    <t>FOX1205GAJH</t>
  </si>
  <si>
    <t>cmdsfdc1b-jd-15</t>
  </si>
  <si>
    <t>FOX1549G4GB</t>
  </si>
  <si>
    <t>cmdsfdc1a-jd-12</t>
  </si>
  <si>
    <t>FOX1524GQF5</t>
  </si>
  <si>
    <t>cmdsfdc1a-jd-09</t>
  </si>
  <si>
    <t>FOX1303GF5Z</t>
  </si>
  <si>
    <t>cmdsfdc1a-jd-02</t>
  </si>
  <si>
    <t>FOX1202H3NV</t>
  </si>
  <si>
    <t>cmdsfdc1a-jd-01</t>
  </si>
  <si>
    <t>FOX1205GAK0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</si>
  <si>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</si>
  <si>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</si>
  <si>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</si>
  <si>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</si>
  <si>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</si>
  <si>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</si>
  <si>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</si>
  <si>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</si>
  <si>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</si>
  <si>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</si>
  <si>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</si>
  <si>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</si>
  <si>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</si>
  <si>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</si>
  <si>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</si>
  <si>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</si>
  <si>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</si>
  <si>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</si>
  <si>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</si>
  <si>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</si>
  <si>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</si>
  <si>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</si>
  <si>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emdsfdc1b-rb-14</t>
  </si>
  <si>
    <t>FOX1539H1ZN</t>
  </si>
  <si>
    <t>cmdsfdc1b-rb-15</t>
  </si>
  <si>
    <t>FOX1543GCE5</t>
  </si>
  <si>
    <t>emdsfdc1b-rb-05</t>
  </si>
  <si>
    <t>FOX1205GAJR</t>
  </si>
  <si>
    <t>emdsfdc1b-rb-10</t>
  </si>
  <si>
    <t>FOX1311H3V4</t>
  </si>
  <si>
    <t>SW02C_CORE_BLUE_CGC1</t>
  </si>
  <si>
    <t>MC5IN02565</t>
  </si>
  <si>
    <t>SW26C_EDGE_BLUE_CGC</t>
  </si>
  <si>
    <t>MC5IN01482</t>
  </si>
  <si>
    <t>SW01C_CORE_RED_CGC1</t>
  </si>
  <si>
    <t>MC5IN02563</t>
  </si>
  <si>
    <t>SW25C_EDGE_RED_CGC2</t>
  </si>
  <si>
    <t>MC5IN01485</t>
  </si>
  <si>
    <t>cmdscgc1-ct-01</t>
  </si>
  <si>
    <t>FOX1205GAHN</t>
  </si>
  <si>
    <t>cmdscgc1-jd-01</t>
  </si>
  <si>
    <t>FOX1330G5AC</t>
  </si>
  <si>
    <t>emdscgc1-jd-03</t>
  </si>
  <si>
    <t>FOX1331GYC3</t>
  </si>
  <si>
    <t>emdscgc1-jd-04</t>
  </si>
  <si>
    <t>FOX1323G9E1</t>
  </si>
  <si>
    <t>emdscgc1-jd-05</t>
  </si>
  <si>
    <t>FOX1329GR3G</t>
  </si>
  <si>
    <t>cmdscgc1-rb-01</t>
  </si>
  <si>
    <t>FOX1329GR3T</t>
  </si>
  <si>
    <t>emdscgc1-rb-03</t>
  </si>
  <si>
    <t>FOX1323G9EW</t>
  </si>
  <si>
    <t>emdscgc1-rb-04</t>
  </si>
  <si>
    <t>FOX1331GYC8</t>
  </si>
  <si>
    <t>emdscgc1-rb-05</t>
  </si>
  <si>
    <t>FOX1331GYBH</t>
  </si>
  <si>
    <t>cmdscgc1-dg-01</t>
  </si>
  <si>
    <t>FOX1202H3PG</t>
  </si>
  <si>
    <t>rmdscgc1-gl-01</t>
  </si>
  <si>
    <t>FOX1210GT0F</t>
  </si>
  <si>
    <t>rmdscgc1-sl-01</t>
  </si>
  <si>
    <t>FOX1212GP09</t>
  </si>
  <si>
    <t>MC5IN03434</t>
  </si>
  <si>
    <t>MC5IN03435</t>
  </si>
  <si>
    <t>MC5IN03436</t>
  </si>
  <si>
    <t>MC5IN02566</t>
  </si>
  <si>
    <t>MC5IN04320</t>
  </si>
  <si>
    <t>MC5IN04504</t>
  </si>
  <si>
    <t>MC5I05888N</t>
  </si>
  <si>
    <t>MC5I05884N</t>
  </si>
  <si>
    <t>MC5I05871N</t>
  </si>
  <si>
    <t>MC5IN03437</t>
  </si>
  <si>
    <t>MC5IN03438</t>
  </si>
  <si>
    <t>MC5IN03439</t>
  </si>
  <si>
    <t>MC5IN02561</t>
  </si>
  <si>
    <t>MC5IN04319</t>
  </si>
  <si>
    <t>MC5IN04503</t>
  </si>
  <si>
    <t>MC5I05965N</t>
  </si>
  <si>
    <t>MC5I05881N</t>
  </si>
  <si>
    <t>MC5I05883N</t>
  </si>
  <si>
    <t>London - Citigroup Centre  (CGC)</t>
  </si>
  <si>
    <t>CORE - CAT</t>
  </si>
  <si>
    <t>CORE - DOG</t>
  </si>
  <si>
    <t>CORE - JADE</t>
  </si>
  <si>
    <t>CORE - RUBY</t>
  </si>
  <si>
    <t>EDGE - JADE</t>
  </si>
  <si>
    <t>EDGE - RUBY</t>
  </si>
  <si>
    <t>SRDF - GOLD</t>
  </si>
  <si>
    <t>SRDF - SILVER</t>
  </si>
  <si>
    <t>CORE - RED</t>
  </si>
  <si>
    <t>CORE - BLUE</t>
  </si>
  <si>
    <t>EDGE - RED</t>
  </si>
  <si>
    <t>EDGE - BLUE</t>
  </si>
  <si>
    <t>Germany - Frankfurt Data Centre  (FDC)</t>
  </si>
  <si>
    <t>delcd01ae16</t>
  </si>
  <si>
    <t>FOX1643S004</t>
  </si>
  <si>
    <t>delcd01be16</t>
  </si>
  <si>
    <t>FOX1639S32M</t>
  </si>
  <si>
    <t>FOX1252G2SP</t>
  </si>
  <si>
    <t>emdsfdc1b-jd-14</t>
  </si>
  <si>
    <t xml:space="preserve">Germany - Welle  </t>
  </si>
  <si>
    <t>cmdscolt_rb_01</t>
  </si>
  <si>
    <t>cmdscolt_jd_01</t>
  </si>
  <si>
    <t>FOX1638GFVX</t>
  </si>
  <si>
    <t>FOX1638GFW7</t>
  </si>
  <si>
    <t>5.2.8b</t>
  </si>
  <si>
    <t>cmdsclt_ct_01</t>
  </si>
  <si>
    <t>cmdsclt_dg_01</t>
  </si>
  <si>
    <t>DS-C9124-K9</t>
  </si>
  <si>
    <t>FOX1511H7YK</t>
  </si>
  <si>
    <t>FOX1511H7WD</t>
  </si>
  <si>
    <t>cmdsblwg_rb_01</t>
  </si>
  <si>
    <t>cmdsblwg_jd_01</t>
  </si>
  <si>
    <t>cmdsblw_ct_01</t>
  </si>
  <si>
    <t>cmdsblw_dg_01</t>
  </si>
  <si>
    <t>FOX1511H7YQ</t>
  </si>
  <si>
    <t>FOX1511H81U</t>
  </si>
  <si>
    <t xml:space="preserve">Switzerland - Colt  </t>
  </si>
  <si>
    <t xml:space="preserve">Switzerland - BLWG </t>
  </si>
  <si>
    <t>Decommission in Progress</t>
  </si>
  <si>
    <t>GBKCD01AE16</t>
  </si>
  <si>
    <t>GBKCD01BE16</t>
  </si>
  <si>
    <t>GBKCD01AE17</t>
  </si>
  <si>
    <t>GBKCD01BE17</t>
  </si>
  <si>
    <t>GBKCD01AE18</t>
  </si>
  <si>
    <t>GBKCD01BE18</t>
  </si>
  <si>
    <t>GBKCD01AE19</t>
  </si>
  <si>
    <t>GBKCD01BE19</t>
  </si>
  <si>
    <t>AMS17100641</t>
  </si>
  <si>
    <t>AMS17080867</t>
  </si>
  <si>
    <t>AMS17100246</t>
  </si>
  <si>
    <t>AMS17100429</t>
  </si>
  <si>
    <t>AMS17100422</t>
  </si>
  <si>
    <t>AMS17080809</t>
  </si>
  <si>
    <t>AMS17080940</t>
  </si>
  <si>
    <t>AMS17100432</t>
  </si>
  <si>
    <t>5.2(8c)</t>
  </si>
  <si>
    <t>DELCD01BE16</t>
  </si>
  <si>
    <t xml:space="preserve">DELCD01AE16 </t>
  </si>
  <si>
    <t>cmdsclt-ct-01</t>
  </si>
  <si>
    <t>cmdsclt-dg-01</t>
  </si>
  <si>
    <t>cmdscolt-rb-01</t>
  </si>
  <si>
    <t>cmdscolt-jd-01</t>
  </si>
  <si>
    <t>cmdsblw-ct-01</t>
  </si>
  <si>
    <t>cmdsblw-dg-01</t>
  </si>
  <si>
    <t>cmdsblwg-rb-01</t>
  </si>
  <si>
    <t>cmdsblwg-jd-01</t>
  </si>
  <si>
    <t>sh int brief | include swl | egrep 'up|trun' | wc</t>
  </si>
  <si>
    <t>sh int brief | include swl | egrep 'down|notC' | wc</t>
  </si>
  <si>
    <t xml:space="preserve"> sh int brief | include swl | 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</si>
</sst>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[$-1010409]m/d/yyyy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sz val="9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8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</borders>
  <cellStyleXfs count="135">
    <xf numFmtId="0" fontId="0" fillId="0" borderId="0"/>
    <xf numFmtId="0" fontId="11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/>
    <xf numFmtId="43" fontId="6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1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9" fillId="0" borderId="0"/>
    <xf numFmtId="165" fontId="1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9" fillId="0" borderId="0"/>
    <xf numFmtId="165" fontId="19" fillId="0" borderId="0"/>
    <xf numFmtId="165" fontId="19" fillId="0" borderId="0"/>
    <xf numFmtId="165" fontId="1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9" fillId="0" borderId="0"/>
    <xf numFmtId="165" fontId="6" fillId="0" borderId="0"/>
    <xf numFmtId="165" fontId="19" fillId="0" borderId="0"/>
    <xf numFmtId="165" fontId="19" fillId="0" borderId="0"/>
    <xf numFmtId="165" fontId="19" fillId="0" borderId="0"/>
    <xf numFmtId="165" fontId="19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9" fillId="0" borderId="0"/>
    <xf numFmtId="165" fontId="6" fillId="0" borderId="0"/>
    <xf numFmtId="165" fontId="6" fillId="0" borderId="0"/>
    <xf numFmtId="165" fontId="19" fillId="0" borderId="0"/>
    <xf numFmtId="165" fontId="19" fillId="0" borderId="0"/>
    <xf numFmtId="165" fontId="19" fillId="0" borderId="0"/>
    <xf numFmtId="165" fontId="1" fillId="0" borderId="0"/>
    <xf numFmtId="165" fontId="1" fillId="0" borderId="0"/>
    <xf numFmtId="165" fontId="1" fillId="0" borderId="0"/>
    <xf numFmtId="165" fontId="22" fillId="0" borderId="0" applyNumberFormat="0" applyFill="0" applyBorder="0" applyAlignment="0" applyProtection="0"/>
    <xf numFmtId="0" fontId="1" fillId="0" borderId="0"/>
    <xf numFmtId="0" fontId="1" fillId="0" borderId="0"/>
    <xf numFmtId="165" fontId="1" fillId="0" borderId="0"/>
    <xf numFmtId="0" fontId="1" fillId="0" borderId="0"/>
    <xf numFmtId="165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</cellStyleXfs>
  <cellXfs count="339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NumberFormat="1"/>
    <xf numFmtId="0" fontId="0" fillId="0" borderId="0" xfId="0" applyAlignment="1"/>
    <xf numFmtId="3" fontId="5" fillId="0" borderId="0" xfId="0" applyNumberFormat="1" applyFont="1" applyAlignment="1"/>
    <xf numFmtId="0" fontId="6" fillId="0" borderId="1" xfId="0" applyFont="1" applyBorder="1" applyAlignment="1"/>
    <xf numFmtId="1" fontId="0" fillId="0" borderId="2" xfId="0" applyNumberFormat="1" applyBorder="1" applyAlignment="1"/>
    <xf numFmtId="3" fontId="0" fillId="0" borderId="2" xfId="0" applyNumberFormat="1" applyBorder="1" applyAlignment="1">
      <alignment horizontal="right"/>
    </xf>
    <xf numFmtId="9" fontId="0" fillId="0" borderId="2" xfId="0" applyNumberFormat="1" applyBorder="1" applyAlignment="1"/>
    <xf numFmtId="49" fontId="6" fillId="0" borderId="2" xfId="0" applyNumberFormat="1" applyFont="1" applyBorder="1" applyAlignment="1"/>
    <xf numFmtId="49" fontId="0" fillId="0" borderId="2" xfId="0" applyNumberFormat="1" applyBorder="1" applyAlignment="1"/>
    <xf numFmtId="0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/>
    <xf numFmtId="1" fontId="0" fillId="0" borderId="5" xfId="0" applyNumberFormat="1" applyBorder="1" applyAlignment="1"/>
    <xf numFmtId="3" fontId="0" fillId="0" borderId="5" xfId="0" applyNumberFormat="1" applyBorder="1" applyAlignment="1">
      <alignment horizontal="right"/>
    </xf>
    <xf numFmtId="9" fontId="0" fillId="0" borderId="5" xfId="0" applyNumberFormat="1" applyBorder="1" applyAlignment="1"/>
    <xf numFmtId="49" fontId="6" fillId="0" borderId="5" xfId="0" applyNumberFormat="1" applyFont="1" applyBorder="1" applyAlignment="1"/>
    <xf numFmtId="0" fontId="6" fillId="0" borderId="6" xfId="0" applyNumberFormat="1" applyFont="1" applyFill="1" applyBorder="1" applyAlignment="1">
      <alignment horizontal="left"/>
    </xf>
    <xf numFmtId="2" fontId="7" fillId="2" borderId="7" xfId="0" applyNumberFormat="1" applyFont="1" applyFill="1" applyBorder="1" applyAlignment="1">
      <alignment horizontal="center" wrapText="1"/>
    </xf>
    <xf numFmtId="49" fontId="7" fillId="2" borderId="7" xfId="0" applyNumberFormat="1" applyFont="1" applyFill="1" applyBorder="1" applyAlignment="1">
      <alignment horizontal="center" wrapText="1"/>
    </xf>
    <xf numFmtId="0" fontId="7" fillId="2" borderId="7" xfId="0" applyNumberFormat="1" applyFont="1" applyFill="1" applyBorder="1" applyAlignment="1">
      <alignment horizontal="center" wrapText="1"/>
    </xf>
    <xf numFmtId="0" fontId="6" fillId="2" borderId="7" xfId="0" applyFont="1" applyFill="1" applyBorder="1"/>
    <xf numFmtId="49" fontId="8" fillId="4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1" fontId="7" fillId="0" borderId="0" xfId="0" applyNumberFormat="1" applyFont="1" applyFill="1" applyBorder="1"/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5" fillId="0" borderId="0" xfId="0" applyFont="1" applyAlignment="1"/>
    <xf numFmtId="0" fontId="6" fillId="0" borderId="13" xfId="0" applyFont="1" applyBorder="1" applyAlignment="1"/>
    <xf numFmtId="1" fontId="6" fillId="0" borderId="14" xfId="0" applyNumberFormat="1" applyFont="1" applyBorder="1" applyAlignment="1"/>
    <xf numFmtId="3" fontId="0" fillId="0" borderId="14" xfId="0" applyNumberFormat="1" applyBorder="1" applyAlignment="1">
      <alignment horizontal="right"/>
    </xf>
    <xf numFmtId="9" fontId="0" fillId="0" borderId="14" xfId="0" applyNumberFormat="1" applyBorder="1" applyAlignment="1"/>
    <xf numFmtId="49" fontId="0" fillId="0" borderId="14" xfId="0" applyNumberFormat="1" applyBorder="1" applyAlignment="1"/>
    <xf numFmtId="0" fontId="0" fillId="0" borderId="15" xfId="0" applyNumberFormat="1" applyFill="1" applyBorder="1" applyAlignment="1">
      <alignment horizontal="left"/>
    </xf>
    <xf numFmtId="1" fontId="6" fillId="0" borderId="5" xfId="0" applyNumberFormat="1" applyFont="1" applyBorder="1" applyAlignment="1"/>
    <xf numFmtId="49" fontId="0" fillId="0" borderId="5" xfId="0" applyNumberFormat="1" applyBorder="1" applyAlignment="1"/>
    <xf numFmtId="0" fontId="0" fillId="0" borderId="6" xfId="0" applyNumberFormat="1" applyFill="1" applyBorder="1" applyAlignment="1">
      <alignment horizontal="left"/>
    </xf>
    <xf numFmtId="0" fontId="6" fillId="0" borderId="16" xfId="0" applyFont="1" applyBorder="1" applyAlignment="1"/>
    <xf numFmtId="1" fontId="6" fillId="0" borderId="17" xfId="0" applyNumberFormat="1" applyFont="1" applyBorder="1" applyAlignment="1"/>
    <xf numFmtId="3" fontId="0" fillId="0" borderId="17" xfId="0" applyNumberFormat="1" applyBorder="1" applyAlignment="1">
      <alignment horizontal="right"/>
    </xf>
    <xf numFmtId="9" fontId="0" fillId="0" borderId="17" xfId="0" applyNumberFormat="1" applyBorder="1" applyAlignment="1"/>
    <xf numFmtId="49" fontId="0" fillId="0" borderId="17" xfId="0" applyNumberFormat="1" applyBorder="1" applyAlignment="1"/>
    <xf numFmtId="0" fontId="0" fillId="0" borderId="18" xfId="0" applyNumberFormat="1" applyFill="1" applyBorder="1" applyAlignment="1">
      <alignment horizontal="left"/>
    </xf>
    <xf numFmtId="0" fontId="6" fillId="0" borderId="19" xfId="0" applyFont="1" applyBorder="1" applyAlignment="1"/>
    <xf numFmtId="1" fontId="0" fillId="0" borderId="20" xfId="0" applyNumberFormat="1" applyBorder="1" applyAlignment="1"/>
    <xf numFmtId="3" fontId="0" fillId="0" borderId="20" xfId="0" applyNumberFormat="1" applyBorder="1" applyAlignment="1">
      <alignment horizontal="right"/>
    </xf>
    <xf numFmtId="9" fontId="0" fillId="0" borderId="20" xfId="0" applyNumberFormat="1" applyBorder="1" applyAlignment="1"/>
    <xf numFmtId="49" fontId="6" fillId="0" borderId="20" xfId="0" applyNumberFormat="1" applyFont="1" applyBorder="1" applyAlignment="1"/>
    <xf numFmtId="49" fontId="0" fillId="0" borderId="20" xfId="0" applyNumberFormat="1" applyBorder="1" applyAlignment="1"/>
    <xf numFmtId="0" fontId="6" fillId="0" borderId="21" xfId="0" applyNumberFormat="1" applyFont="1" applyFill="1" applyBorder="1" applyAlignment="1">
      <alignment horizontal="left"/>
    </xf>
    <xf numFmtId="0" fontId="6" fillId="0" borderId="22" xfId="0" applyFont="1" applyBorder="1" applyAlignment="1"/>
    <xf numFmtId="1" fontId="0" fillId="0" borderId="23" xfId="0" applyNumberFormat="1" applyBorder="1" applyAlignment="1"/>
    <xf numFmtId="3" fontId="0" fillId="0" borderId="23" xfId="0" applyNumberFormat="1" applyBorder="1" applyAlignment="1">
      <alignment horizontal="right"/>
    </xf>
    <xf numFmtId="9" fontId="0" fillId="0" borderId="23" xfId="0" applyNumberFormat="1" applyBorder="1" applyAlignment="1"/>
    <xf numFmtId="49" fontId="6" fillId="0" borderId="23" xfId="0" applyNumberFormat="1" applyFont="1" applyBorder="1" applyAlignment="1"/>
    <xf numFmtId="49" fontId="0" fillId="0" borderId="23" xfId="0" applyNumberFormat="1" applyBorder="1" applyAlignment="1"/>
    <xf numFmtId="0" fontId="6" fillId="0" borderId="24" xfId="0" applyNumberFormat="1" applyFont="1" applyFill="1" applyBorder="1" applyAlignment="1">
      <alignment horizontal="left"/>
    </xf>
    <xf numFmtId="0" fontId="0" fillId="0" borderId="24" xfId="0" applyNumberFormat="1" applyFill="1" applyBorder="1" applyAlignment="1">
      <alignment horizontal="left"/>
    </xf>
    <xf numFmtId="0" fontId="6" fillId="0" borderId="25" xfId="0" applyFont="1" applyBorder="1" applyAlignment="1"/>
    <xf numFmtId="1" fontId="0" fillId="0" borderId="26" xfId="0" applyNumberFormat="1" applyBorder="1" applyAlignment="1"/>
    <xf numFmtId="3" fontId="0" fillId="0" borderId="26" xfId="0" applyNumberFormat="1" applyBorder="1" applyAlignment="1">
      <alignment horizontal="right"/>
    </xf>
    <xf numFmtId="9" fontId="0" fillId="0" borderId="26" xfId="0" applyNumberFormat="1" applyBorder="1" applyAlignment="1"/>
    <xf numFmtId="49" fontId="6" fillId="0" borderId="26" xfId="0" applyNumberFormat="1" applyFont="1" applyBorder="1" applyAlignment="1"/>
    <xf numFmtId="49" fontId="0" fillId="0" borderId="26" xfId="0" applyNumberFormat="1" applyBorder="1" applyAlignment="1"/>
    <xf numFmtId="0" fontId="0" fillId="0" borderId="27" xfId="0" applyNumberFormat="1" applyFill="1" applyBorder="1" applyAlignment="1">
      <alignment horizontal="left"/>
    </xf>
    <xf numFmtId="0" fontId="6" fillId="0" borderId="28" xfId="0" applyNumberFormat="1" applyFont="1" applyFill="1" applyBorder="1" applyAlignment="1">
      <alignment horizontal="left"/>
    </xf>
    <xf numFmtId="0" fontId="0" fillId="0" borderId="28" xfId="0" applyNumberFormat="1" applyFill="1" applyBorder="1" applyAlignment="1">
      <alignment horizontal="left"/>
    </xf>
    <xf numFmtId="1" fontId="0" fillId="0" borderId="17" xfId="0" applyNumberFormat="1" applyBorder="1" applyAlignment="1"/>
    <xf numFmtId="49" fontId="6" fillId="0" borderId="17" xfId="0" applyNumberFormat="1" applyFont="1" applyBorder="1" applyAlignment="1"/>
    <xf numFmtId="0" fontId="6" fillId="0" borderId="1" xfId="0" applyFont="1" applyFill="1" applyBorder="1" applyAlignment="1"/>
    <xf numFmtId="1" fontId="6" fillId="0" borderId="2" xfId="0" applyNumberFormat="1" applyFont="1" applyFill="1" applyBorder="1" applyAlignment="1"/>
    <xf numFmtId="3" fontId="6" fillId="0" borderId="2" xfId="0" applyNumberFormat="1" applyFont="1" applyFill="1" applyBorder="1" applyAlignment="1">
      <alignment horizontal="right"/>
    </xf>
    <xf numFmtId="9" fontId="6" fillId="0" borderId="2" xfId="0" applyNumberFormat="1" applyFont="1" applyFill="1" applyBorder="1" applyAlignment="1"/>
    <xf numFmtId="49" fontId="6" fillId="0" borderId="2" xfId="0" applyNumberFormat="1" applyFont="1" applyFill="1" applyBorder="1" applyAlignment="1"/>
    <xf numFmtId="1" fontId="0" fillId="0" borderId="14" xfId="0" applyNumberFormat="1" applyBorder="1" applyAlignment="1"/>
    <xf numFmtId="0" fontId="6" fillId="0" borderId="29" xfId="0" applyFont="1" applyBorder="1" applyAlignment="1"/>
    <xf numFmtId="1" fontId="0" fillId="0" borderId="30" xfId="0" applyNumberFormat="1" applyBorder="1" applyAlignment="1"/>
    <xf numFmtId="3" fontId="0" fillId="0" borderId="30" xfId="0" applyNumberFormat="1" applyBorder="1" applyAlignment="1">
      <alignment horizontal="right"/>
    </xf>
    <xf numFmtId="9" fontId="0" fillId="0" borderId="30" xfId="0" applyNumberFormat="1" applyBorder="1" applyAlignment="1"/>
    <xf numFmtId="49" fontId="0" fillId="0" borderId="30" xfId="0" applyNumberFormat="1" applyBorder="1" applyAlignment="1"/>
    <xf numFmtId="0" fontId="0" fillId="0" borderId="31" xfId="0" applyNumberFormat="1" applyFill="1" applyBorder="1" applyAlignment="1">
      <alignment horizontal="left"/>
    </xf>
    <xf numFmtId="49" fontId="0" fillId="0" borderId="0" xfId="0" applyNumberFormat="1" applyBorder="1"/>
    <xf numFmtId="2" fontId="0" fillId="0" borderId="0" xfId="0" applyNumberFormat="1" applyBorder="1"/>
    <xf numFmtId="0" fontId="0" fillId="0" borderId="0" xfId="0" applyNumberFormat="1" applyBorder="1"/>
    <xf numFmtId="1" fontId="0" fillId="0" borderId="32" xfId="0" applyNumberFormat="1" applyBorder="1" applyAlignment="1"/>
    <xf numFmtId="3" fontId="0" fillId="0" borderId="32" xfId="0" applyNumberFormat="1" applyBorder="1" applyAlignment="1">
      <alignment horizontal="right"/>
    </xf>
    <xf numFmtId="9" fontId="0" fillId="0" borderId="32" xfId="0" applyNumberFormat="1" applyBorder="1" applyAlignment="1"/>
    <xf numFmtId="49" fontId="0" fillId="0" borderId="32" xfId="0" applyNumberFormat="1" applyBorder="1" applyAlignment="1"/>
    <xf numFmtId="0" fontId="0" fillId="0" borderId="33" xfId="0" applyNumberFormat="1" applyFill="1" applyBorder="1" applyAlignment="1">
      <alignment horizontal="left"/>
    </xf>
    <xf numFmtId="0" fontId="0" fillId="0" borderId="3" xfId="0" applyNumberFormat="1" applyFill="1" applyBorder="1" applyAlignment="1">
      <alignment horizontal="left"/>
    </xf>
    <xf numFmtId="0" fontId="6" fillId="0" borderId="34" xfId="0" applyFont="1" applyBorder="1" applyAlignment="1"/>
    <xf numFmtId="49" fontId="6" fillId="0" borderId="32" xfId="0" applyNumberFormat="1" applyFont="1" applyBorder="1" applyAlignment="1"/>
    <xf numFmtId="0" fontId="6" fillId="0" borderId="1" xfId="0" applyFont="1" applyBorder="1"/>
    <xf numFmtId="1" fontId="6" fillId="0" borderId="2" xfId="0" applyNumberFormat="1" applyFont="1" applyBorder="1"/>
    <xf numFmtId="9" fontId="6" fillId="0" borderId="2" xfId="0" applyNumberFormat="1" applyFont="1" applyBorder="1"/>
    <xf numFmtId="3" fontId="6" fillId="0" borderId="2" xfId="0" applyNumberFormat="1" applyFont="1" applyBorder="1"/>
    <xf numFmtId="49" fontId="6" fillId="0" borderId="2" xfId="0" applyNumberFormat="1" applyFont="1" applyBorder="1"/>
    <xf numFmtId="0" fontId="6" fillId="0" borderId="3" xfId="0" applyNumberFormat="1" applyFont="1" applyFill="1" applyBorder="1"/>
    <xf numFmtId="0" fontId="6" fillId="0" borderId="34" xfId="0" applyFont="1" applyBorder="1"/>
    <xf numFmtId="1" fontId="6" fillId="0" borderId="32" xfId="0" applyNumberFormat="1" applyFont="1" applyBorder="1"/>
    <xf numFmtId="9" fontId="6" fillId="0" borderId="32" xfId="0" applyNumberFormat="1" applyFont="1" applyBorder="1"/>
    <xf numFmtId="3" fontId="6" fillId="0" borderId="32" xfId="0" applyNumberFormat="1" applyFont="1" applyBorder="1"/>
    <xf numFmtId="49" fontId="6" fillId="0" borderId="32" xfId="0" applyNumberFormat="1" applyFont="1" applyBorder="1"/>
    <xf numFmtId="0" fontId="6" fillId="0" borderId="33" xfId="0" applyNumberFormat="1" applyFont="1" applyFill="1" applyBorder="1"/>
    <xf numFmtId="0" fontId="6" fillId="0" borderId="4" xfId="0" applyFont="1" applyBorder="1"/>
    <xf numFmtId="1" fontId="6" fillId="0" borderId="5" xfId="0" applyNumberFormat="1" applyFont="1" applyBorder="1"/>
    <xf numFmtId="9" fontId="6" fillId="0" borderId="5" xfId="0" applyNumberFormat="1" applyFont="1" applyBorder="1"/>
    <xf numFmtId="3" fontId="6" fillId="0" borderId="5" xfId="0" applyNumberFormat="1" applyFont="1" applyBorder="1"/>
    <xf numFmtId="49" fontId="6" fillId="0" borderId="5" xfId="0" applyNumberFormat="1" applyFont="1" applyBorder="1"/>
    <xf numFmtId="0" fontId="6" fillId="0" borderId="6" xfId="0" applyNumberFormat="1" applyFont="1" applyFill="1" applyBorder="1"/>
    <xf numFmtId="0" fontId="0" fillId="0" borderId="12" xfId="0" applyNumberFormat="1" applyFill="1" applyBorder="1" applyAlignment="1">
      <alignment horizontal="left"/>
    </xf>
    <xf numFmtId="0" fontId="6" fillId="0" borderId="27" xfId="0" applyNumberFormat="1" applyFont="1" applyFill="1" applyBorder="1" applyAlignment="1">
      <alignment horizontal="left"/>
    </xf>
    <xf numFmtId="0" fontId="6" fillId="0" borderId="33" xfId="0" applyNumberFormat="1" applyFont="1" applyFill="1" applyBorder="1" applyAlignment="1">
      <alignment horizontal="left"/>
    </xf>
    <xf numFmtId="49" fontId="6" fillId="0" borderId="14" xfId="0" applyNumberFormat="1" applyFont="1" applyBorder="1" applyAlignment="1"/>
    <xf numFmtId="0" fontId="6" fillId="0" borderId="15" xfId="0" applyNumberFormat="1" applyFont="1" applyFill="1" applyBorder="1" applyAlignment="1">
      <alignment horizontal="left"/>
    </xf>
    <xf numFmtId="0" fontId="6" fillId="0" borderId="18" xfId="0" applyNumberFormat="1" applyFont="1" applyFill="1" applyBorder="1" applyAlignment="1">
      <alignment horizontal="left"/>
    </xf>
    <xf numFmtId="49" fontId="9" fillId="0" borderId="0" xfId="0" applyNumberFormat="1" applyFont="1" applyFill="1" applyAlignment="1">
      <alignment horizontal="center" vertical="center"/>
    </xf>
    <xf numFmtId="49" fontId="8" fillId="4" borderId="23" xfId="0" applyNumberFormat="1" applyFont="1" applyFill="1" applyBorder="1" applyAlignment="1">
      <alignment horizontal="center"/>
    </xf>
    <xf numFmtId="0" fontId="6" fillId="2" borderId="44" xfId="0" applyFont="1" applyFill="1" applyBorder="1"/>
    <xf numFmtId="0" fontId="7" fillId="2" borderId="45" xfId="0" applyNumberFormat="1" applyFont="1" applyFill="1" applyBorder="1" applyAlignment="1">
      <alignment horizontal="center" wrapText="1"/>
    </xf>
    <xf numFmtId="49" fontId="7" fillId="2" borderId="46" xfId="0" applyNumberFormat="1" applyFont="1" applyFill="1" applyBorder="1" applyAlignment="1">
      <alignment horizontal="center" wrapText="1"/>
    </xf>
    <xf numFmtId="2" fontId="7" fillId="2" borderId="46" xfId="0" applyNumberFormat="1" applyFont="1" applyFill="1" applyBorder="1" applyAlignment="1">
      <alignment horizontal="center" wrapText="1"/>
    </xf>
    <xf numFmtId="2" fontId="7" fillId="2" borderId="47" xfId="0" applyNumberFormat="1" applyFont="1" applyFill="1" applyBorder="1" applyAlignment="1">
      <alignment horizontal="center" wrapText="1"/>
    </xf>
    <xf numFmtId="49" fontId="13" fillId="8" borderId="35" xfId="4" applyNumberFormat="1" applyFont="1" applyFill="1" applyBorder="1" applyAlignment="1">
      <alignment horizontal="center"/>
    </xf>
    <xf numFmtId="49" fontId="13" fillId="8" borderId="36" xfId="4" applyNumberFormat="1" applyFont="1" applyFill="1" applyBorder="1" applyAlignment="1">
      <alignment horizontal="center"/>
    </xf>
    <xf numFmtId="0" fontId="14" fillId="8" borderId="36" xfId="5" applyFont="1" applyFill="1" applyBorder="1" applyAlignment="1">
      <alignment horizontal="center" vertical="center"/>
    </xf>
    <xf numFmtId="9" fontId="14" fillId="8" borderId="36" xfId="0" applyNumberFormat="1" applyFont="1" applyFill="1" applyBorder="1" applyAlignment="1">
      <alignment horizontal="center"/>
    </xf>
    <xf numFmtId="3" fontId="0" fillId="0" borderId="36" xfId="0" applyNumberFormat="1" applyBorder="1" applyAlignment="1">
      <alignment horizontal="center"/>
    </xf>
    <xf numFmtId="49" fontId="13" fillId="8" borderId="37" xfId="4" applyNumberFormat="1" applyFont="1" applyFill="1" applyBorder="1" applyAlignment="1">
      <alignment horizontal="center"/>
    </xf>
    <xf numFmtId="49" fontId="13" fillId="8" borderId="48" xfId="4" applyNumberFormat="1" applyFont="1" applyFill="1" applyBorder="1" applyAlignment="1">
      <alignment horizontal="center"/>
    </xf>
    <xf numFmtId="49" fontId="13" fillId="8" borderId="23" xfId="4" applyNumberFormat="1" applyFont="1" applyFill="1" applyBorder="1" applyAlignment="1">
      <alignment horizontal="center"/>
    </xf>
    <xf numFmtId="0" fontId="14" fillId="8" borderId="23" xfId="5" applyFont="1" applyFill="1" applyBorder="1" applyAlignment="1">
      <alignment horizontal="center" vertical="center"/>
    </xf>
    <xf numFmtId="9" fontId="14" fillId="8" borderId="23" xfId="0" applyNumberFormat="1" applyFont="1" applyFill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49" fontId="13" fillId="8" borderId="44" xfId="4" applyNumberFormat="1" applyFont="1" applyFill="1" applyBorder="1" applyAlignment="1">
      <alignment horizontal="center"/>
    </xf>
    <xf numFmtId="49" fontId="13" fillId="0" borderId="48" xfId="4" applyNumberFormat="1" applyFont="1" applyBorder="1" applyAlignment="1">
      <alignment horizontal="center"/>
    </xf>
    <xf numFmtId="49" fontId="13" fillId="0" borderId="23" xfId="4" applyNumberFormat="1" applyFont="1" applyBorder="1" applyAlignment="1">
      <alignment horizontal="center"/>
    </xf>
    <xf numFmtId="0" fontId="15" fillId="8" borderId="23" xfId="6" applyFont="1" applyFill="1" applyBorder="1" applyAlignment="1">
      <alignment horizontal="center" vertical="center"/>
    </xf>
    <xf numFmtId="0" fontId="15" fillId="8" borderId="23" xfId="7" applyFont="1" applyFill="1" applyBorder="1" applyAlignment="1">
      <alignment horizontal="center" vertical="center"/>
    </xf>
    <xf numFmtId="49" fontId="13" fillId="0" borderId="49" xfId="4" applyNumberFormat="1" applyFont="1" applyBorder="1" applyAlignment="1">
      <alignment horizontal="center"/>
    </xf>
    <xf numFmtId="49" fontId="13" fillId="8" borderId="50" xfId="4" applyNumberFormat="1" applyFont="1" applyFill="1" applyBorder="1" applyAlignment="1">
      <alignment horizontal="center"/>
    </xf>
    <xf numFmtId="49" fontId="13" fillId="0" borderId="50" xfId="4" applyNumberFormat="1" applyFont="1" applyBorder="1" applyAlignment="1">
      <alignment horizontal="center"/>
    </xf>
    <xf numFmtId="0" fontId="14" fillId="8" borderId="50" xfId="5" applyFont="1" applyFill="1" applyBorder="1" applyAlignment="1">
      <alignment horizontal="center" vertical="center"/>
    </xf>
    <xf numFmtId="9" fontId="14" fillId="8" borderId="50" xfId="0" applyNumberFormat="1" applyFont="1" applyFill="1" applyBorder="1" applyAlignment="1">
      <alignment horizontal="center"/>
    </xf>
    <xf numFmtId="3" fontId="0" fillId="0" borderId="50" xfId="0" applyNumberFormat="1" applyBorder="1" applyAlignment="1">
      <alignment horizontal="center"/>
    </xf>
    <xf numFmtId="49" fontId="13" fillId="8" borderId="51" xfId="4" applyNumberFormat="1" applyFont="1" applyFill="1" applyBorder="1" applyAlignment="1">
      <alignment horizontal="center"/>
    </xf>
    <xf numFmtId="49" fontId="13" fillId="8" borderId="52" xfId="4" applyNumberFormat="1" applyFont="1" applyFill="1" applyBorder="1" applyAlignment="1">
      <alignment horizontal="center"/>
    </xf>
    <xf numFmtId="49" fontId="13" fillId="8" borderId="17" xfId="4" applyNumberFormat="1" applyFont="1" applyFill="1" applyBorder="1" applyAlignment="1">
      <alignment horizontal="center"/>
    </xf>
    <xf numFmtId="0" fontId="14" fillId="8" borderId="17" xfId="5" applyFont="1" applyFill="1" applyBorder="1" applyAlignment="1">
      <alignment horizontal="center" vertical="center"/>
    </xf>
    <xf numFmtId="9" fontId="14" fillId="8" borderId="17" xfId="0" applyNumberFormat="1" applyFont="1" applyFill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49" fontId="13" fillId="8" borderId="53" xfId="4" applyNumberFormat="1" applyFont="1" applyFill="1" applyBorder="1" applyAlignment="1">
      <alignment horizontal="center"/>
    </xf>
    <xf numFmtId="49" fontId="8" fillId="4" borderId="60" xfId="0" applyNumberFormat="1" applyFont="1" applyFill="1" applyBorder="1" applyAlignment="1">
      <alignment horizontal="center"/>
    </xf>
    <xf numFmtId="0" fontId="6" fillId="2" borderId="62" xfId="0" applyFont="1" applyFill="1" applyBorder="1"/>
    <xf numFmtId="0" fontId="7" fillId="2" borderId="63" xfId="0" applyNumberFormat="1" applyFont="1" applyFill="1" applyBorder="1" applyAlignment="1">
      <alignment horizontal="center" wrapText="1"/>
    </xf>
    <xf numFmtId="49" fontId="7" fillId="2" borderId="64" xfId="0" applyNumberFormat="1" applyFont="1" applyFill="1" applyBorder="1" applyAlignment="1">
      <alignment horizontal="center" wrapText="1"/>
    </xf>
    <xf numFmtId="2" fontId="7" fillId="2" borderId="64" xfId="0" applyNumberFormat="1" applyFont="1" applyFill="1" applyBorder="1" applyAlignment="1">
      <alignment horizontal="center" wrapText="1"/>
    </xf>
    <xf numFmtId="2" fontId="7" fillId="2" borderId="65" xfId="0" applyNumberFormat="1" applyFont="1" applyFill="1" applyBorder="1" applyAlignment="1">
      <alignment horizontal="center" wrapText="1"/>
    </xf>
    <xf numFmtId="0" fontId="14" fillId="8" borderId="30" xfId="5" applyFont="1" applyFill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/>
    </xf>
    <xf numFmtId="0" fontId="6" fillId="2" borderId="73" xfId="0" applyFont="1" applyFill="1" applyBorder="1"/>
    <xf numFmtId="49" fontId="13" fillId="8" borderId="49" xfId="4" applyNumberFormat="1" applyFont="1" applyFill="1" applyBorder="1" applyAlignment="1">
      <alignment horizontal="center"/>
    </xf>
    <xf numFmtId="49" fontId="13" fillId="8" borderId="76" xfId="4" applyNumberFormat="1" applyFont="1" applyFill="1" applyBorder="1" applyAlignment="1">
      <alignment horizontal="center"/>
    </xf>
    <xf numFmtId="49" fontId="13" fillId="8" borderId="77" xfId="4" applyNumberFormat="1" applyFont="1" applyFill="1" applyBorder="1" applyAlignment="1">
      <alignment horizontal="center"/>
    </xf>
    <xf numFmtId="0" fontId="14" fillId="8" borderId="77" xfId="5" applyFont="1" applyFill="1" applyBorder="1" applyAlignment="1">
      <alignment horizontal="center" vertical="center"/>
    </xf>
    <xf numFmtId="9" fontId="14" fillId="8" borderId="77" xfId="0" applyNumberFormat="1" applyFont="1" applyFill="1" applyBorder="1" applyAlignment="1">
      <alignment horizontal="center"/>
    </xf>
    <xf numFmtId="3" fontId="0" fillId="0" borderId="77" xfId="0" applyNumberFormat="1" applyBorder="1" applyAlignment="1">
      <alignment horizontal="center"/>
    </xf>
    <xf numFmtId="49" fontId="13" fillId="8" borderId="78" xfId="4" applyNumberFormat="1" applyFont="1" applyFill="1" applyBorder="1" applyAlignment="1">
      <alignment horizontal="center"/>
    </xf>
    <xf numFmtId="49" fontId="13" fillId="0" borderId="35" xfId="4" applyNumberFormat="1" applyFont="1" applyBorder="1" applyAlignment="1">
      <alignment horizontal="center"/>
    </xf>
    <xf numFmtId="49" fontId="13" fillId="0" borderId="36" xfId="4" applyNumberFormat="1" applyFont="1" applyBorder="1" applyAlignment="1">
      <alignment horizontal="center"/>
    </xf>
    <xf numFmtId="49" fontId="13" fillId="8" borderId="79" xfId="4" applyNumberFormat="1" applyFont="1" applyFill="1" applyBorder="1" applyAlignment="1">
      <alignment horizontal="center"/>
    </xf>
    <xf numFmtId="49" fontId="13" fillId="8" borderId="80" xfId="4" applyNumberFormat="1" applyFont="1" applyFill="1" applyBorder="1" applyAlignment="1">
      <alignment horizontal="center"/>
    </xf>
    <xf numFmtId="1" fontId="13" fillId="8" borderId="23" xfId="4" applyNumberFormat="1" applyFont="1" applyFill="1" applyBorder="1" applyAlignment="1">
      <alignment horizontal="center"/>
    </xf>
    <xf numFmtId="49" fontId="13" fillId="8" borderId="81" xfId="4" applyNumberFormat="1" applyFont="1" applyFill="1" applyBorder="1" applyAlignment="1">
      <alignment horizontal="center"/>
    </xf>
    <xf numFmtId="49" fontId="13" fillId="8" borderId="20" xfId="4" applyNumberFormat="1" applyFont="1" applyFill="1" applyBorder="1" applyAlignment="1">
      <alignment horizontal="center"/>
    </xf>
    <xf numFmtId="9" fontId="14" fillId="8" borderId="20" xfId="0" applyNumberFormat="1" applyFont="1" applyFill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0" fontId="14" fillId="8" borderId="20" xfId="5" applyFont="1" applyFill="1" applyBorder="1" applyAlignment="1">
      <alignment horizontal="center" vertical="center"/>
    </xf>
    <xf numFmtId="49" fontId="13" fillId="8" borderId="73" xfId="4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49" fontId="16" fillId="0" borderId="77" xfId="8" applyNumberFormat="1" applyFont="1" applyFill="1" applyBorder="1" applyAlignment="1">
      <alignment horizontal="center" vertical="center"/>
    </xf>
    <xf numFmtId="0" fontId="0" fillId="0" borderId="85" xfId="0" applyBorder="1" applyAlignment="1">
      <alignment horizontal="center"/>
    </xf>
    <xf numFmtId="49" fontId="13" fillId="8" borderId="86" xfId="4" applyNumberFormat="1" applyFont="1" applyFill="1" applyBorder="1" applyAlignment="1">
      <alignment horizontal="center"/>
    </xf>
    <xf numFmtId="49" fontId="16" fillId="0" borderId="87" xfId="8" applyNumberFormat="1" applyFont="1" applyFill="1" applyBorder="1" applyAlignment="1">
      <alignment horizontal="center" vertical="center"/>
    </xf>
    <xf numFmtId="49" fontId="13" fillId="8" borderId="87" xfId="4" applyNumberFormat="1" applyFont="1" applyFill="1" applyBorder="1" applyAlignment="1">
      <alignment horizontal="center"/>
    </xf>
    <xf numFmtId="49" fontId="13" fillId="8" borderId="88" xfId="4" applyNumberFormat="1" applyFont="1" applyFill="1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87" xfId="0" applyBorder="1" applyAlignment="1">
      <alignment horizontal="center"/>
    </xf>
    <xf numFmtId="9" fontId="14" fillId="8" borderId="87" xfId="0" applyNumberFormat="1" applyFont="1" applyFill="1" applyBorder="1" applyAlignment="1">
      <alignment horizontal="center"/>
    </xf>
    <xf numFmtId="49" fontId="16" fillId="0" borderId="23" xfId="8" applyNumberFormat="1" applyFont="1" applyFill="1" applyBorder="1" applyAlignment="1">
      <alignment horizontal="center" vertical="center"/>
    </xf>
    <xf numFmtId="49" fontId="3" fillId="0" borderId="0" xfId="9" applyNumberFormat="1"/>
    <xf numFmtId="49" fontId="4" fillId="0" borderId="0" xfId="9" applyNumberFormat="1" applyFont="1"/>
    <xf numFmtId="49" fontId="16" fillId="0" borderId="50" xfId="8" applyNumberFormat="1" applyFont="1" applyFill="1" applyBorder="1" applyAlignment="1">
      <alignment horizontal="center" vertical="center"/>
    </xf>
    <xf numFmtId="49" fontId="13" fillId="8" borderId="23" xfId="4" applyNumberFormat="1" applyFont="1" applyFill="1" applyBorder="1" applyAlignment="1">
      <alignment horizontal="center" vertical="center"/>
    </xf>
    <xf numFmtId="49" fontId="13" fillId="9" borderId="23" xfId="4" applyNumberFormat="1" applyFont="1" applyFill="1" applyBorder="1" applyAlignment="1">
      <alignment horizontal="center" vertical="center"/>
    </xf>
    <xf numFmtId="49" fontId="13" fillId="8" borderId="23" xfId="4" applyNumberFormat="1" applyFont="1" applyFill="1" applyBorder="1" applyAlignment="1">
      <alignment horizontal="center"/>
    </xf>
    <xf numFmtId="0" fontId="14" fillId="8" borderId="23" xfId="5" applyFont="1" applyFill="1" applyBorder="1" applyAlignment="1">
      <alignment horizontal="center" vertical="center"/>
    </xf>
    <xf numFmtId="49" fontId="13" fillId="8" borderId="17" xfId="4" applyNumberFormat="1" applyFont="1" applyFill="1" applyBorder="1" applyAlignment="1">
      <alignment horizontal="center"/>
    </xf>
    <xf numFmtId="0" fontId="14" fillId="8" borderId="17" xfId="5" applyFont="1" applyFill="1" applyBorder="1" applyAlignment="1">
      <alignment horizontal="center" vertical="center"/>
    </xf>
    <xf numFmtId="49" fontId="13" fillId="8" borderId="20" xfId="4" applyNumberFormat="1" applyFont="1" applyFill="1" applyBorder="1" applyAlignment="1">
      <alignment horizontal="center"/>
    </xf>
    <xf numFmtId="0" fontId="14" fillId="8" borderId="20" xfId="5" applyFont="1" applyFill="1" applyBorder="1" applyAlignment="1">
      <alignment horizontal="center" vertical="center"/>
    </xf>
    <xf numFmtId="0" fontId="14" fillId="9" borderId="23" xfId="5" applyFont="1" applyFill="1" applyBorder="1" applyAlignment="1">
      <alignment horizontal="center" vertical="center"/>
    </xf>
    <xf numFmtId="9" fontId="14" fillId="9" borderId="23" xfId="0" applyNumberFormat="1" applyFont="1" applyFill="1" applyBorder="1" applyAlignment="1">
      <alignment horizontal="center"/>
    </xf>
    <xf numFmtId="3" fontId="0" fillId="9" borderId="23" xfId="0" applyNumberFormat="1" applyFill="1" applyBorder="1" applyAlignment="1">
      <alignment horizontal="center"/>
    </xf>
    <xf numFmtId="49" fontId="13" fillId="9" borderId="23" xfId="4" applyNumberFormat="1" applyFont="1" applyFill="1" applyBorder="1" applyAlignment="1">
      <alignment horizontal="center"/>
    </xf>
    <xf numFmtId="0" fontId="0" fillId="9" borderId="0" xfId="0" applyFill="1"/>
    <xf numFmtId="49" fontId="13" fillId="8" borderId="20" xfId="4" applyNumberFormat="1" applyFont="1" applyFill="1" applyBorder="1" applyAlignment="1">
      <alignment horizontal="center" vertical="center"/>
    </xf>
    <xf numFmtId="49" fontId="13" fillId="8" borderId="17" xfId="4" applyNumberFormat="1" applyFont="1" applyFill="1" applyBorder="1" applyAlignment="1">
      <alignment horizontal="center" vertical="center"/>
    </xf>
    <xf numFmtId="0" fontId="7" fillId="2" borderId="97" xfId="0" applyNumberFormat="1" applyFont="1" applyFill="1" applyBorder="1" applyAlignment="1">
      <alignment horizontal="center" wrapText="1"/>
    </xf>
    <xf numFmtId="49" fontId="7" fillId="2" borderId="98" xfId="0" applyNumberFormat="1" applyFont="1" applyFill="1" applyBorder="1" applyAlignment="1">
      <alignment horizontal="center" wrapText="1"/>
    </xf>
    <xf numFmtId="2" fontId="7" fillId="2" borderId="98" xfId="0" applyNumberFormat="1" applyFont="1" applyFill="1" applyBorder="1" applyAlignment="1">
      <alignment horizontal="center" wrapText="1"/>
    </xf>
    <xf numFmtId="2" fontId="7" fillId="2" borderId="99" xfId="0" applyNumberFormat="1" applyFont="1" applyFill="1" applyBorder="1" applyAlignment="1">
      <alignment horizontal="center" wrapText="1"/>
    </xf>
    <xf numFmtId="0" fontId="6" fillId="2" borderId="78" xfId="0" applyFont="1" applyFill="1" applyBorder="1" applyAlignment="1">
      <alignment vertical="center"/>
    </xf>
    <xf numFmtId="0" fontId="7" fillId="2" borderId="97" xfId="0" applyNumberFormat="1" applyFont="1" applyFill="1" applyBorder="1" applyAlignment="1">
      <alignment horizontal="center" vertical="center" wrapText="1"/>
    </xf>
    <xf numFmtId="49" fontId="7" fillId="2" borderId="98" xfId="0" applyNumberFormat="1" applyFont="1" applyFill="1" applyBorder="1" applyAlignment="1">
      <alignment horizontal="center" vertical="center" wrapText="1"/>
    </xf>
    <xf numFmtId="2" fontId="7" fillId="2" borderId="98" xfId="0" applyNumberFormat="1" applyFont="1" applyFill="1" applyBorder="1" applyAlignment="1">
      <alignment horizontal="center" vertical="center" wrapText="1"/>
    </xf>
    <xf numFmtId="2" fontId="7" fillId="2" borderId="99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7" fillId="2" borderId="100" xfId="0" applyNumberFormat="1" applyFont="1" applyFill="1" applyBorder="1" applyAlignment="1">
      <alignment horizontal="center" vertical="center" wrapText="1"/>
    </xf>
    <xf numFmtId="49" fontId="7" fillId="2" borderId="101" xfId="0" applyNumberFormat="1" applyFont="1" applyFill="1" applyBorder="1" applyAlignment="1">
      <alignment horizontal="center" vertical="center" wrapText="1"/>
    </xf>
    <xf numFmtId="2" fontId="7" fillId="2" borderId="101" xfId="0" applyNumberFormat="1" applyFont="1" applyFill="1" applyBorder="1" applyAlignment="1">
      <alignment horizontal="center" vertical="center" wrapText="1"/>
    </xf>
    <xf numFmtId="2" fontId="7" fillId="2" borderId="102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/>
    <xf numFmtId="3" fontId="0" fillId="0" borderId="17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9" fontId="14" fillId="8" borderId="17" xfId="0" applyNumberFormat="1" applyFont="1" applyFill="1" applyBorder="1" applyAlignment="1">
      <alignment horizontal="center" vertical="center"/>
    </xf>
    <xf numFmtId="3" fontId="14" fillId="0" borderId="17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49" fontId="13" fillId="9" borderId="17" xfId="4" applyNumberFormat="1" applyFont="1" applyFill="1" applyBorder="1" applyAlignment="1">
      <alignment horizontal="center" vertical="center"/>
    </xf>
    <xf numFmtId="0" fontId="14" fillId="9" borderId="17" xfId="5" applyFont="1" applyFill="1" applyBorder="1" applyAlignment="1">
      <alignment horizontal="center" vertical="center"/>
    </xf>
    <xf numFmtId="9" fontId="14" fillId="9" borderId="17" xfId="0" applyNumberFormat="1" applyFont="1" applyFill="1" applyBorder="1" applyAlignment="1">
      <alignment horizontal="center"/>
    </xf>
    <xf numFmtId="3" fontId="0" fillId="9" borderId="17" xfId="0" applyNumberFormat="1" applyFill="1" applyBorder="1" applyAlignment="1">
      <alignment horizontal="center"/>
    </xf>
    <xf numFmtId="49" fontId="13" fillId="9" borderId="17" xfId="4" applyNumberFormat="1" applyFont="1" applyFill="1" applyBorder="1" applyAlignment="1">
      <alignment horizontal="center"/>
    </xf>
    <xf numFmtId="3" fontId="14" fillId="0" borderId="20" xfId="0" applyNumberFormat="1" applyFont="1" applyBorder="1" applyAlignment="1">
      <alignment horizontal="center" vertical="center"/>
    </xf>
    <xf numFmtId="0" fontId="0" fillId="0" borderId="0" xfId="0" applyFill="1"/>
    <xf numFmtId="49" fontId="8" fillId="6" borderId="82" xfId="0" applyNumberFormat="1" applyFont="1" applyFill="1" applyBorder="1" applyAlignment="1">
      <alignment horizontal="center"/>
    </xf>
    <xf numFmtId="49" fontId="8" fillId="6" borderId="83" xfId="0" applyNumberFormat="1" applyFont="1" applyFill="1" applyBorder="1" applyAlignment="1">
      <alignment horizontal="center"/>
    </xf>
    <xf numFmtId="0" fontId="0" fillId="0" borderId="84" xfId="0" applyBorder="1" applyAlignment="1"/>
    <xf numFmtId="49" fontId="8" fillId="4" borderId="57" xfId="0" applyNumberFormat="1" applyFont="1" applyFill="1" applyBorder="1" applyAlignment="1">
      <alignment horizontal="center"/>
    </xf>
    <xf numFmtId="49" fontId="8" fillId="4" borderId="58" xfId="0" applyNumberFormat="1" applyFont="1" applyFill="1" applyBorder="1" applyAlignment="1">
      <alignment horizontal="center"/>
    </xf>
    <xf numFmtId="49" fontId="8" fillId="4" borderId="59" xfId="0" applyNumberFormat="1" applyFont="1" applyFill="1" applyBorder="1" applyAlignment="1">
      <alignment horizontal="center"/>
    </xf>
    <xf numFmtId="49" fontId="8" fillId="3" borderId="61" xfId="0" applyNumberFormat="1" applyFont="1" applyFill="1" applyBorder="1" applyAlignment="1">
      <alignment horizontal="center"/>
    </xf>
    <xf numFmtId="49" fontId="8" fillId="3" borderId="58" xfId="0" applyNumberFormat="1" applyFont="1" applyFill="1" applyBorder="1" applyAlignment="1">
      <alignment horizontal="center"/>
    </xf>
    <xf numFmtId="49" fontId="8" fillId="3" borderId="59" xfId="0" applyNumberFormat="1" applyFont="1" applyFill="1" applyBorder="1" applyAlignment="1">
      <alignment horizontal="center"/>
    </xf>
    <xf numFmtId="49" fontId="8" fillId="6" borderId="90" xfId="0" applyNumberFormat="1" applyFont="1" applyFill="1" applyBorder="1" applyAlignment="1">
      <alignment horizontal="center"/>
    </xf>
    <xf numFmtId="49" fontId="8" fillId="6" borderId="91" xfId="0" applyNumberFormat="1" applyFont="1" applyFill="1" applyBorder="1" applyAlignment="1">
      <alignment horizontal="center"/>
    </xf>
    <xf numFmtId="0" fontId="0" fillId="0" borderId="92" xfId="0" applyBorder="1" applyAlignment="1"/>
    <xf numFmtId="49" fontId="8" fillId="6" borderId="74" xfId="0" applyNumberFormat="1" applyFont="1" applyFill="1" applyBorder="1" applyAlignment="1">
      <alignment horizontal="center"/>
    </xf>
    <xf numFmtId="49" fontId="8" fillId="6" borderId="0" xfId="0" applyNumberFormat="1" applyFont="1" applyFill="1" applyBorder="1" applyAlignment="1">
      <alignment horizontal="center"/>
    </xf>
    <xf numFmtId="0" fontId="0" fillId="0" borderId="75" xfId="0" applyBorder="1" applyAlignment="1"/>
    <xf numFmtId="49" fontId="8" fillId="6" borderId="66" xfId="0" applyNumberFormat="1" applyFont="1" applyFill="1" applyBorder="1" applyAlignment="1">
      <alignment horizontal="center"/>
    </xf>
    <xf numFmtId="49" fontId="8" fillId="6" borderId="67" xfId="0" applyNumberFormat="1" applyFont="1" applyFill="1" applyBorder="1" applyAlignment="1">
      <alignment horizontal="center"/>
    </xf>
    <xf numFmtId="0" fontId="0" fillId="0" borderId="68" xfId="0" applyBorder="1" applyAlignment="1"/>
    <xf numFmtId="49" fontId="8" fillId="4" borderId="69" xfId="0" applyNumberFormat="1" applyFont="1" applyFill="1" applyBorder="1" applyAlignment="1">
      <alignment horizontal="center"/>
    </xf>
    <xf numFmtId="49" fontId="8" fillId="4" borderId="70" xfId="0" applyNumberFormat="1" applyFont="1" applyFill="1" applyBorder="1" applyAlignment="1">
      <alignment horizontal="center"/>
    </xf>
    <xf numFmtId="49" fontId="8" fillId="4" borderId="71" xfId="0" applyNumberFormat="1" applyFont="1" applyFill="1" applyBorder="1" applyAlignment="1">
      <alignment horizontal="center"/>
    </xf>
    <xf numFmtId="49" fontId="8" fillId="3" borderId="72" xfId="0" applyNumberFormat="1" applyFont="1" applyFill="1" applyBorder="1" applyAlignment="1">
      <alignment horizontal="center"/>
    </xf>
    <xf numFmtId="49" fontId="8" fillId="3" borderId="70" xfId="0" applyNumberFormat="1" applyFont="1" applyFill="1" applyBorder="1" applyAlignment="1">
      <alignment horizontal="center"/>
    </xf>
    <xf numFmtId="49" fontId="8" fillId="3" borderId="71" xfId="0" applyNumberFormat="1" applyFont="1" applyFill="1" applyBorder="1" applyAlignment="1">
      <alignment horizontal="center"/>
    </xf>
    <xf numFmtId="49" fontId="8" fillId="5" borderId="35" xfId="0" applyNumberFormat="1" applyFont="1" applyFill="1" applyBorder="1" applyAlignment="1">
      <alignment horizontal="center"/>
    </xf>
    <xf numFmtId="49" fontId="8" fillId="5" borderId="36" xfId="0" applyNumberFormat="1" applyFont="1" applyFill="1" applyBorder="1" applyAlignment="1">
      <alignment horizontal="center"/>
    </xf>
    <xf numFmtId="0" fontId="0" fillId="5" borderId="37" xfId="0" applyFill="1" applyBorder="1" applyAlignment="1"/>
    <xf numFmtId="49" fontId="8" fillId="6" borderId="38" xfId="0" applyNumberFormat="1" applyFont="1" applyFill="1" applyBorder="1" applyAlignment="1">
      <alignment horizontal="center"/>
    </xf>
    <xf numFmtId="49" fontId="8" fillId="6" borderId="11" xfId="0" applyNumberFormat="1" applyFont="1" applyFill="1" applyBorder="1" applyAlignment="1">
      <alignment horizontal="center"/>
    </xf>
    <xf numFmtId="0" fontId="0" fillId="0" borderId="39" xfId="0" applyBorder="1" applyAlignment="1"/>
    <xf numFmtId="49" fontId="8" fillId="4" borderId="40" xfId="0" applyNumberFormat="1" applyFont="1" applyFill="1" applyBorder="1" applyAlignment="1">
      <alignment horizontal="center"/>
    </xf>
    <xf numFmtId="49" fontId="8" fillId="4" borderId="41" xfId="0" applyNumberFormat="1" applyFont="1" applyFill="1" applyBorder="1" applyAlignment="1">
      <alignment horizontal="center"/>
    </xf>
    <xf numFmtId="49" fontId="8" fillId="4" borderId="42" xfId="0" applyNumberFormat="1" applyFont="1" applyFill="1" applyBorder="1" applyAlignment="1">
      <alignment horizontal="center"/>
    </xf>
    <xf numFmtId="49" fontId="8" fillId="3" borderId="43" xfId="0" applyNumberFormat="1" applyFont="1" applyFill="1" applyBorder="1" applyAlignment="1">
      <alignment horizontal="center"/>
    </xf>
    <xf numFmtId="49" fontId="8" fillId="3" borderId="41" xfId="0" applyNumberFormat="1" applyFont="1" applyFill="1" applyBorder="1" applyAlignment="1">
      <alignment horizontal="center"/>
    </xf>
    <xf numFmtId="49" fontId="8" fillId="3" borderId="42" xfId="0" applyNumberFormat="1" applyFont="1" applyFill="1" applyBorder="1" applyAlignment="1">
      <alignment horizontal="center"/>
    </xf>
    <xf numFmtId="49" fontId="8" fillId="6" borderId="54" xfId="0" applyNumberFormat="1" applyFont="1" applyFill="1" applyBorder="1" applyAlignment="1">
      <alignment horizontal="center"/>
    </xf>
    <xf numFmtId="49" fontId="8" fillId="6" borderId="55" xfId="0" applyNumberFormat="1" applyFont="1" applyFill="1" applyBorder="1" applyAlignment="1">
      <alignment horizontal="center"/>
    </xf>
    <xf numFmtId="0" fontId="0" fillId="0" borderId="56" xfId="0" applyBorder="1" applyAlignment="1"/>
    <xf numFmtId="49" fontId="8" fillId="7" borderId="12" xfId="0" applyNumberFormat="1" applyFont="1" applyFill="1" applyBorder="1" applyAlignment="1">
      <alignment horizontal="center"/>
    </xf>
    <xf numFmtId="49" fontId="8" fillId="7" borderId="11" xfId="0" applyNumberFormat="1" applyFont="1" applyFill="1" applyBorder="1" applyAlignment="1">
      <alignment horizontal="center"/>
    </xf>
    <xf numFmtId="0" fontId="0" fillId="7" borderId="10" xfId="0" applyFill="1" applyBorder="1" applyAlignment="1"/>
    <xf numFmtId="49" fontId="8" fillId="4" borderId="9" xfId="0" applyNumberFormat="1" applyFont="1" applyFill="1" applyBorder="1" applyAlignment="1">
      <alignment horizontal="center"/>
    </xf>
    <xf numFmtId="49" fontId="8" fillId="4" borderId="0" xfId="0" applyNumberFormat="1" applyFont="1" applyFill="1" applyBorder="1" applyAlignment="1">
      <alignment horizontal="center"/>
    </xf>
    <xf numFmtId="49" fontId="8" fillId="3" borderId="9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8" fillId="6" borderId="12" xfId="0" applyNumberFormat="1" applyFont="1" applyFill="1" applyBorder="1" applyAlignment="1">
      <alignment horizontal="center"/>
    </xf>
    <xf numFmtId="0" fontId="0" fillId="0" borderId="10" xfId="0" applyBorder="1" applyAlignment="1"/>
    <xf numFmtId="49" fontId="8" fillId="5" borderId="12" xfId="0" applyNumberFormat="1" applyFont="1" applyFill="1" applyBorder="1" applyAlignment="1">
      <alignment horizontal="center"/>
    </xf>
    <xf numFmtId="49" fontId="8" fillId="5" borderId="11" xfId="0" applyNumberFormat="1" applyFont="1" applyFill="1" applyBorder="1" applyAlignment="1">
      <alignment horizontal="center"/>
    </xf>
    <xf numFmtId="0" fontId="0" fillId="5" borderId="10" xfId="0" applyFill="1" applyBorder="1" applyAlignment="1"/>
    <xf numFmtId="49" fontId="10" fillId="0" borderId="12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0" fontId="6" fillId="9" borderId="103" xfId="0" applyFont="1" applyFill="1" applyBorder="1" applyAlignment="1">
      <alignment horizontal="center" vertical="center" wrapText="1"/>
    </xf>
    <xf numFmtId="0" fontId="0" fillId="9" borderId="103" xfId="0" applyFill="1" applyBorder="1" applyAlignment="1">
      <alignment horizontal="center" vertical="center" wrapText="1"/>
    </xf>
    <xf numFmtId="49" fontId="8" fillId="3" borderId="95" xfId="0" applyNumberFormat="1" applyFont="1" applyFill="1" applyBorder="1" applyAlignment="1">
      <alignment horizontal="center" vertical="center"/>
    </xf>
    <xf numFmtId="49" fontId="8" fillId="3" borderId="83" xfId="0" applyNumberFormat="1" applyFont="1" applyFill="1" applyBorder="1" applyAlignment="1">
      <alignment horizontal="center" vertical="center"/>
    </xf>
    <xf numFmtId="49" fontId="8" fillId="3" borderId="85" xfId="0" applyNumberFormat="1" applyFont="1" applyFill="1" applyBorder="1" applyAlignment="1">
      <alignment horizontal="center" vertical="center"/>
    </xf>
    <xf numFmtId="49" fontId="8" fillId="4" borderId="82" xfId="0" applyNumberFormat="1" applyFont="1" applyFill="1" applyBorder="1" applyAlignment="1">
      <alignment horizontal="center" vertical="center" wrapText="1"/>
    </xf>
    <xf numFmtId="49" fontId="8" fillId="4" borderId="83" xfId="0" applyNumberFormat="1" applyFont="1" applyFill="1" applyBorder="1" applyAlignment="1">
      <alignment horizontal="center" vertical="center" wrapText="1"/>
    </xf>
    <xf numFmtId="49" fontId="8" fillId="4" borderId="85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wrapText="1"/>
    </xf>
    <xf numFmtId="49" fontId="8" fillId="4" borderId="11" xfId="0" applyNumberFormat="1" applyFont="1" applyFill="1" applyBorder="1" applyAlignment="1">
      <alignment horizontal="center" wrapText="1"/>
    </xf>
    <xf numFmtId="49" fontId="8" fillId="3" borderId="11" xfId="0" applyNumberFormat="1" applyFont="1" applyFill="1" applyBorder="1" applyAlignment="1">
      <alignment horizontal="center"/>
    </xf>
    <xf numFmtId="49" fontId="8" fillId="4" borderId="54" xfId="0" applyNumberFormat="1" applyFont="1" applyFill="1" applyBorder="1" applyAlignment="1">
      <alignment horizontal="center" wrapText="1"/>
    </xf>
    <xf numFmtId="49" fontId="8" fillId="4" borderId="55" xfId="0" applyNumberFormat="1" applyFont="1" applyFill="1" applyBorder="1" applyAlignment="1">
      <alignment horizontal="center" wrapText="1"/>
    </xf>
    <xf numFmtId="49" fontId="8" fillId="4" borderId="96" xfId="0" applyNumberFormat="1" applyFont="1" applyFill="1" applyBorder="1" applyAlignment="1">
      <alignment horizontal="center" wrapText="1"/>
    </xf>
    <xf numFmtId="49" fontId="8" fillId="4" borderId="94" xfId="0" applyNumberFormat="1" applyFont="1" applyFill="1" applyBorder="1" applyAlignment="1">
      <alignment horizontal="center" wrapText="1"/>
    </xf>
    <xf numFmtId="49" fontId="8" fillId="3" borderId="93" xfId="0" applyNumberFormat="1" applyFont="1" applyFill="1" applyBorder="1" applyAlignment="1">
      <alignment horizontal="center"/>
    </xf>
    <xf numFmtId="49" fontId="8" fillId="3" borderId="94" xfId="0" applyNumberFormat="1" applyFont="1" applyFill="1" applyBorder="1" applyAlignment="1">
      <alignment horizontal="center"/>
    </xf>
    <xf numFmtId="49" fontId="8" fillId="4" borderId="38" xfId="0" applyNumberFormat="1" applyFont="1" applyFill="1" applyBorder="1" applyAlignment="1">
      <alignment horizontal="center" wrapText="1"/>
    </xf>
    <xf numFmtId="49" fontId="8" fillId="4" borderId="107" xfId="0" applyNumberFormat="1" applyFont="1" applyFill="1" applyBorder="1" applyAlignment="1">
      <alignment horizontal="center" wrapText="1"/>
    </xf>
    <xf numFmtId="49" fontId="8" fillId="4" borderId="105" xfId="0" applyNumberFormat="1" applyFont="1" applyFill="1" applyBorder="1" applyAlignment="1">
      <alignment horizontal="center" wrapText="1"/>
    </xf>
    <xf numFmtId="49" fontId="8" fillId="4" borderId="106" xfId="0" applyNumberFormat="1" applyFont="1" applyFill="1" applyBorder="1" applyAlignment="1">
      <alignment horizontal="center" wrapText="1"/>
    </xf>
    <xf numFmtId="49" fontId="8" fillId="3" borderId="104" xfId="0" applyNumberFormat="1" applyFont="1" applyFill="1" applyBorder="1" applyAlignment="1">
      <alignment horizontal="center"/>
    </xf>
    <xf numFmtId="49" fontId="8" fillId="3" borderId="105" xfId="0" applyNumberFormat="1" applyFont="1" applyFill="1" applyBorder="1" applyAlignment="1">
      <alignment horizontal="center"/>
    </xf>
    <xf numFmtId="49" fontId="8" fillId="3" borderId="106" xfId="0" applyNumberFormat="1" applyFont="1" applyFill="1" applyBorder="1" applyAlignment="1">
      <alignment horizontal="center"/>
    </xf>
    <xf numFmtId="49" fontId="8" fillId="6" borderId="107" xfId="0" applyNumberFormat="1" applyFont="1" applyFill="1" applyBorder="1" applyAlignment="1">
      <alignment horizontal="center"/>
    </xf>
    <xf numFmtId="49" fontId="8" fillId="6" borderId="105" xfId="0" applyNumberFormat="1" applyFont="1" applyFill="1" applyBorder="1" applyAlignment="1">
      <alignment horizontal="center"/>
    </xf>
    <xf numFmtId="165" fontId="21" fillId="0" borderId="23" xfId="49" applyFont="1" applyFill="1" applyBorder="1" applyAlignment="1">
      <alignment horizontal="center" vertical="center"/>
    </xf>
    <xf numFmtId="165" fontId="21" fillId="0" borderId="23" xfId="37" applyFont="1" applyBorder="1" applyAlignment="1">
      <alignment horizontal="center" vertical="center"/>
    </xf>
    <xf numFmtId="0" fontId="1" fillId="0" borderId="0" xfId="133" applyFill="1"/>
    <xf numFmtId="0" fontId="1" fillId="0" borderId="0" xfId="114"/>
    <xf numFmtId="0" fontId="1" fillId="0" borderId="0" xfId="133" applyFill="1" applyBorder="1"/>
    <xf numFmtId="3" fontId="14" fillId="8" borderId="17" xfId="5" applyNumberFormat="1" applyFont="1" applyFill="1" applyBorder="1" applyAlignment="1">
      <alignment horizontal="center" vertical="center"/>
    </xf>
    <xf numFmtId="0" fontId="1" fillId="0" borderId="0" xfId="133"/>
    <xf numFmtId="0" fontId="1" fillId="8" borderId="0" xfId="133" applyFill="1"/>
    <xf numFmtId="0" fontId="1" fillId="0" borderId="0" xfId="133"/>
    <xf numFmtId="0" fontId="1" fillId="0" borderId="0" xfId="133"/>
    <xf numFmtId="0" fontId="1" fillId="0" borderId="0" xfId="133"/>
    <xf numFmtId="0" fontId="1" fillId="0" borderId="0" xfId="133"/>
    <xf numFmtId="165" fontId="20" fillId="8" borderId="23" xfId="104" applyFont="1" applyFill="1" applyBorder="1" applyAlignment="1">
      <alignment horizontal="center" vertical="center"/>
    </xf>
    <xf numFmtId="0" fontId="1" fillId="0" borderId="0" xfId="133"/>
  </cellXfs>
  <cellStyles count="135">
    <cellStyle name="_SAN Storage Inventory" xfId="1"/>
    <cellStyle name="0,0_x000d__x000a_NA_x000d__x000a_" xfId="2"/>
    <cellStyle name="Comma 2" xfId="38"/>
    <cellStyle name="Hyperlink 2" xfId="110"/>
    <cellStyle name="Normal" xfId="0" builtinId="0"/>
    <cellStyle name="Normal 10" xfId="10"/>
    <cellStyle name="Normal 10 2" xfId="39"/>
    <cellStyle name="Normal 10 2 2" xfId="122"/>
    <cellStyle name="Normal 11" xfId="40"/>
    <cellStyle name="Normal 12" xfId="41"/>
    <cellStyle name="Normal 13" xfId="42"/>
    <cellStyle name="Normal 14" xfId="43"/>
    <cellStyle name="Normal 15" xfId="44"/>
    <cellStyle name="Normal 16" xfId="45"/>
    <cellStyle name="Normal 17" xfId="46"/>
    <cellStyle name="Normal 18" xfId="47"/>
    <cellStyle name="Normal 19" xfId="48"/>
    <cellStyle name="Normal 2" xfId="8"/>
    <cellStyle name="Normal 2 10" xfId="11"/>
    <cellStyle name="Normal 2 10 2" xfId="51"/>
    <cellStyle name="Normal 2 10 3" xfId="52"/>
    <cellStyle name="Normal 2 10 4" xfId="53"/>
    <cellStyle name="Normal 2 10 5" xfId="54"/>
    <cellStyle name="Normal 2 10 6" xfId="55"/>
    <cellStyle name="Normal 2 10 7" xfId="50"/>
    <cellStyle name="Normal 2 10 7 2" xfId="123"/>
    <cellStyle name="Normal 2 11" xfId="12"/>
    <cellStyle name="Normal 2 11 2" xfId="56"/>
    <cellStyle name="Normal 2 11 2 2" xfId="124"/>
    <cellStyle name="Normal 2 12" xfId="13"/>
    <cellStyle name="Normal 2 12 2" xfId="57"/>
    <cellStyle name="Normal 2 12 2 2" xfId="125"/>
    <cellStyle name="Normal 2 13" xfId="14"/>
    <cellStyle name="Normal 2 13 2" xfId="58"/>
    <cellStyle name="Normal 2 13 2 2" xfId="126"/>
    <cellStyle name="Normal 2 14" xfId="15"/>
    <cellStyle name="Normal 2 14 2" xfId="59"/>
    <cellStyle name="Normal 2 14 2 2" xfId="127"/>
    <cellStyle name="Normal 2 15" xfId="60"/>
    <cellStyle name="Normal 2 16" xfId="16"/>
    <cellStyle name="Normal 2 16 2" xfId="61"/>
    <cellStyle name="Normal 2 16 2 2" xfId="128"/>
    <cellStyle name="Normal 2 17" xfId="17"/>
    <cellStyle name="Normal 2 17 2" xfId="62"/>
    <cellStyle name="Normal 2 17 2 2" xfId="129"/>
    <cellStyle name="Normal 2 18" xfId="18"/>
    <cellStyle name="Normal 2 18 2" xfId="63"/>
    <cellStyle name="Normal 2 18 2 2" xfId="130"/>
    <cellStyle name="Normal 2 19" xfId="64"/>
    <cellStyle name="Normal 2 2" xfId="35"/>
    <cellStyle name="Normal 2 2 2" xfId="66"/>
    <cellStyle name="Normal 2 2 3" xfId="67"/>
    <cellStyle name="Normal 2 2 4" xfId="68"/>
    <cellStyle name="Normal 2 2 5" xfId="69"/>
    <cellStyle name="Normal 2 2 6" xfId="70"/>
    <cellStyle name="Normal 2 2 7" xfId="71"/>
    <cellStyle name="Normal 2 2 8" xfId="65"/>
    <cellStyle name="Normal 2 2 8 2" xfId="133"/>
    <cellStyle name="Normal 2 20" xfId="72"/>
    <cellStyle name="Normal 2 21" xfId="73"/>
    <cellStyle name="Normal 2 22" xfId="74"/>
    <cellStyle name="Normal 2 23" xfId="75"/>
    <cellStyle name="Normal 2 24" xfId="19"/>
    <cellStyle name="Normal 2 24 2" xfId="76"/>
    <cellStyle name="Normal 2 24 2 2" xfId="131"/>
    <cellStyle name="Normal 2 25" xfId="77"/>
    <cellStyle name="Normal 2 26" xfId="5"/>
    <cellStyle name="Normal 2 27" xfId="49"/>
    <cellStyle name="Normal 2 27 2" xfId="120"/>
    <cellStyle name="Normal 2 3" xfId="78"/>
    <cellStyle name="Normal 2 4" xfId="20"/>
    <cellStyle name="Normal 2 4 2" xfId="79"/>
    <cellStyle name="Normal 2 4 2 2" xfId="132"/>
    <cellStyle name="Normal 2 5" xfId="80"/>
    <cellStyle name="Normal 2 6" xfId="6"/>
    <cellStyle name="Normal 2 6 2" xfId="81"/>
    <cellStyle name="Normal 2 6 2 2" xfId="118"/>
    <cellStyle name="Normal 2 7" xfId="82"/>
    <cellStyle name="Normal 2 8" xfId="7"/>
    <cellStyle name="Normal 2 8 2" xfId="83"/>
    <cellStyle name="Normal 2 8 2 2" xfId="119"/>
    <cellStyle name="Normal 2 9" xfId="84"/>
    <cellStyle name="Normal 2_EMEA" xfId="33"/>
    <cellStyle name="Normal 20" xfId="111"/>
    <cellStyle name="Normal 21" xfId="85"/>
    <cellStyle name="Normal 22" xfId="86"/>
    <cellStyle name="Normal 23" xfId="87"/>
    <cellStyle name="Normal 24" xfId="88"/>
    <cellStyle name="Normal 25" xfId="89"/>
    <cellStyle name="Normal 26" xfId="90"/>
    <cellStyle name="Normal 27" xfId="91"/>
    <cellStyle name="Normal 27 10" xfId="92"/>
    <cellStyle name="Normal 27 2" xfId="93"/>
    <cellStyle name="Normal 27 3" xfId="94"/>
    <cellStyle name="Normal 27 4" xfId="95"/>
    <cellStyle name="Normal 27 5" xfId="96"/>
    <cellStyle name="Normal 27 6" xfId="97"/>
    <cellStyle name="Normal 27 7" xfId="98"/>
    <cellStyle name="Normal 27 8" xfId="99"/>
    <cellStyle name="Normal 27 9" xfId="100"/>
    <cellStyle name="Normal 28" xfId="113"/>
    <cellStyle name="Normal 29" xfId="112"/>
    <cellStyle name="Normal 3" xfId="4"/>
    <cellStyle name="Normal 3 2" xfId="102"/>
    <cellStyle name="Normal 3 3" xfId="103"/>
    <cellStyle name="Normal 3 4" xfId="101"/>
    <cellStyle name="Normal 3 4 2" xfId="117"/>
    <cellStyle name="Normal 30" xfId="37"/>
    <cellStyle name="Normal 31" xfId="115"/>
    <cellStyle name="Normal 32" xfId="116"/>
    <cellStyle name="Normal 33" xfId="114"/>
    <cellStyle name="Normal 4" xfId="9"/>
    <cellStyle name="Normal 4 10" xfId="36"/>
    <cellStyle name="Normal 4 10 2" xfId="134"/>
    <cellStyle name="Normal 4 11" xfId="21"/>
    <cellStyle name="Normal 4 12" xfId="22"/>
    <cellStyle name="Normal 4 13" xfId="23"/>
    <cellStyle name="Normal 4 14" xfId="104"/>
    <cellStyle name="Normal 4 14 2" xfId="121"/>
    <cellStyle name="Normal 4 2" xfId="24"/>
    <cellStyle name="Normal 4 3" xfId="25"/>
    <cellStyle name="Normal 4 4" xfId="26"/>
    <cellStyle name="Normal 4 5" xfId="27"/>
    <cellStyle name="Normal 4 6" xfId="28"/>
    <cellStyle name="Normal 4 7" xfId="29"/>
    <cellStyle name="Normal 4 8" xfId="30"/>
    <cellStyle name="Normal 4 9" xfId="31"/>
    <cellStyle name="Normal 4_EMEA" xfId="34"/>
    <cellStyle name="Normal 5" xfId="105"/>
    <cellStyle name="Normal 6" xfId="106"/>
    <cellStyle name="Normal 6 3" xfId="32"/>
    <cellStyle name="Normal 7" xfId="107"/>
    <cellStyle name="Normal 8" xfId="108"/>
    <cellStyle name="Normal 9" xfId="109"/>
    <cellStyle name="Style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showGridLines="0" zoomScaleNormal="100" workbookViewId="0">
      <pane ySplit="1" topLeftCell="A158" activePane="bottomLeft" state="frozen"/>
      <selection pane="bottomLeft" sqref="A1:J24"/>
    </sheetView>
  </sheetViews>
  <sheetFormatPr defaultRowHeight="12.75" x14ac:dyDescent="0.2"/>
  <cols>
    <col min="1" max="1" width="28.42578125" style="3" customWidth="1"/>
    <col min="2" max="2" width="11.28515625" customWidth="1"/>
    <col min="4" max="4" width="17" customWidth="1"/>
    <col min="10" max="10" width="49.140625" style="2" bestFit="1" customWidth="1"/>
    <col min="11" max="11" width="11.85546875" style="1" bestFit="1" customWidth="1"/>
  </cols>
  <sheetData>
    <row r="1" spans="1:11" ht="21" thickBot="1" x14ac:dyDescent="0.35">
      <c r="A1" s="268" t="s">
        <v>652</v>
      </c>
      <c r="B1" s="269"/>
      <c r="C1" s="269"/>
      <c r="D1" s="269"/>
      <c r="E1" s="269"/>
      <c r="F1" s="269"/>
      <c r="G1" s="269"/>
      <c r="H1" s="269"/>
      <c r="I1" s="269"/>
      <c r="J1" s="270"/>
    </row>
    <row r="2" spans="1:11" ht="21.75" thickTop="1" thickBot="1" x14ac:dyDescent="0.35">
      <c r="A2" s="271" t="s">
        <v>653</v>
      </c>
      <c r="B2" s="272"/>
      <c r="C2" s="272"/>
      <c r="D2" s="272"/>
      <c r="E2" s="272"/>
      <c r="F2" s="272"/>
      <c r="G2" s="272"/>
      <c r="H2" s="272"/>
      <c r="I2" s="272"/>
      <c r="J2" s="273"/>
    </row>
    <row r="3" spans="1:11" ht="21.75" thickTop="1" thickBot="1" x14ac:dyDescent="0.35">
      <c r="A3" s="274" t="s">
        <v>20</v>
      </c>
      <c r="B3" s="275"/>
      <c r="C3" s="276"/>
      <c r="D3" s="118"/>
      <c r="E3" s="277" t="s">
        <v>19</v>
      </c>
      <c r="F3" s="278"/>
      <c r="G3" s="278"/>
      <c r="H3" s="278"/>
      <c r="I3" s="279"/>
      <c r="J3" s="119"/>
    </row>
    <row r="4" spans="1:11" ht="27" thickTop="1" thickBot="1" x14ac:dyDescent="0.25">
      <c r="A4" s="120" t="s">
        <v>18</v>
      </c>
      <c r="B4" s="121" t="s">
        <v>17</v>
      </c>
      <c r="C4" s="121" t="s">
        <v>16</v>
      </c>
      <c r="D4" s="121" t="s">
        <v>15</v>
      </c>
      <c r="E4" s="122" t="s">
        <v>14</v>
      </c>
      <c r="F4" s="122" t="s">
        <v>13</v>
      </c>
      <c r="G4" s="122" t="s">
        <v>12</v>
      </c>
      <c r="H4" s="122" t="s">
        <v>11</v>
      </c>
      <c r="I4" s="121" t="s">
        <v>10</v>
      </c>
      <c r="J4" s="123" t="s">
        <v>9</v>
      </c>
    </row>
    <row r="5" spans="1:11" x14ac:dyDescent="0.2">
      <c r="A5" s="124" t="s">
        <v>654</v>
      </c>
      <c r="B5" s="125" t="s">
        <v>655</v>
      </c>
      <c r="C5" s="125" t="s">
        <v>39</v>
      </c>
      <c r="D5" s="125" t="s">
        <v>656</v>
      </c>
      <c r="E5" s="126">
        <v>311</v>
      </c>
      <c r="F5" s="126">
        <v>1</v>
      </c>
      <c r="G5" s="127">
        <f>F5/(E5+F5)</f>
        <v>3.205128205128205E-3</v>
      </c>
      <c r="H5" s="128">
        <v>0</v>
      </c>
      <c r="I5" s="126">
        <v>312</v>
      </c>
      <c r="J5" s="129" t="s">
        <v>657</v>
      </c>
      <c r="K5" s="1">
        <v>1</v>
      </c>
    </row>
    <row r="6" spans="1:11" x14ac:dyDescent="0.2">
      <c r="A6" s="130" t="s">
        <v>658</v>
      </c>
      <c r="B6" s="131" t="s">
        <v>655</v>
      </c>
      <c r="C6" s="131" t="s">
        <v>39</v>
      </c>
      <c r="D6" s="131" t="s">
        <v>659</v>
      </c>
      <c r="E6" s="132">
        <v>228</v>
      </c>
      <c r="F6" s="132">
        <v>12</v>
      </c>
      <c r="G6" s="133">
        <f>F6/(E6+F6)</f>
        <v>0.05</v>
      </c>
      <c r="H6" s="134">
        <v>0</v>
      </c>
      <c r="I6" s="132">
        <v>240</v>
      </c>
      <c r="J6" s="135" t="s">
        <v>657</v>
      </c>
    </row>
    <row r="7" spans="1:11" x14ac:dyDescent="0.2">
      <c r="A7" s="130" t="s">
        <v>660</v>
      </c>
      <c r="B7" s="131" t="s">
        <v>655</v>
      </c>
      <c r="C7" s="131" t="s">
        <v>39</v>
      </c>
      <c r="D7" s="131" t="s">
        <v>661</v>
      </c>
      <c r="E7" s="132">
        <v>128</v>
      </c>
      <c r="F7" s="132">
        <v>64</v>
      </c>
      <c r="G7" s="133">
        <f>F7/(E7+F7)</f>
        <v>0.33333333333333331</v>
      </c>
      <c r="H7" s="134">
        <v>0</v>
      </c>
      <c r="I7" s="132">
        <v>192</v>
      </c>
      <c r="J7" s="135" t="s">
        <v>657</v>
      </c>
    </row>
    <row r="8" spans="1:11" x14ac:dyDescent="0.2">
      <c r="A8" s="130" t="s">
        <v>662</v>
      </c>
      <c r="B8" s="131" t="s">
        <v>655</v>
      </c>
      <c r="C8" s="131" t="s">
        <v>39</v>
      </c>
      <c r="D8" s="131" t="s">
        <v>663</v>
      </c>
      <c r="E8" s="132">
        <v>210</v>
      </c>
      <c r="F8" s="132">
        <v>30</v>
      </c>
      <c r="G8" s="133">
        <f>F8/(E8+F8)</f>
        <v>0.125</v>
      </c>
      <c r="H8" s="134">
        <v>0</v>
      </c>
      <c r="I8" s="132">
        <v>240</v>
      </c>
      <c r="J8" s="135" t="s">
        <v>664</v>
      </c>
    </row>
    <row r="9" spans="1:11" x14ac:dyDescent="0.2">
      <c r="A9" s="130" t="s">
        <v>665</v>
      </c>
      <c r="B9" s="131" t="s">
        <v>655</v>
      </c>
      <c r="C9" s="131" t="s">
        <v>39</v>
      </c>
      <c r="D9" s="131" t="s">
        <v>666</v>
      </c>
      <c r="E9" s="132">
        <v>330</v>
      </c>
      <c r="F9" s="132">
        <v>78</v>
      </c>
      <c r="G9" s="133">
        <f t="shared" ref="G9:G110" si="0">F9/(E9+F9)</f>
        <v>0.19117647058823528</v>
      </c>
      <c r="H9" s="134">
        <v>0</v>
      </c>
      <c r="I9" s="132">
        <v>408</v>
      </c>
      <c r="J9" s="135" t="s">
        <v>664</v>
      </c>
    </row>
    <row r="10" spans="1:11" x14ac:dyDescent="0.2">
      <c r="A10" s="130" t="s">
        <v>667</v>
      </c>
      <c r="B10" s="131" t="s">
        <v>655</v>
      </c>
      <c r="C10" s="131" t="s">
        <v>39</v>
      </c>
      <c r="D10" s="131" t="s">
        <v>668</v>
      </c>
      <c r="E10" s="132">
        <v>384</v>
      </c>
      <c r="F10" s="132">
        <v>96</v>
      </c>
      <c r="G10" s="133">
        <f t="shared" si="0"/>
        <v>0.2</v>
      </c>
      <c r="H10" s="134">
        <v>0</v>
      </c>
      <c r="I10" s="132">
        <v>480</v>
      </c>
      <c r="J10" s="135" t="s">
        <v>664</v>
      </c>
    </row>
    <row r="11" spans="1:11" x14ac:dyDescent="0.2">
      <c r="A11" s="136" t="s">
        <v>669</v>
      </c>
      <c r="B11" s="131" t="s">
        <v>655</v>
      </c>
      <c r="C11" s="131" t="s">
        <v>39</v>
      </c>
      <c r="D11" s="137" t="s">
        <v>670</v>
      </c>
      <c r="E11" s="132">
        <v>232</v>
      </c>
      <c r="F11" s="132">
        <v>8</v>
      </c>
      <c r="G11" s="133">
        <f>F11/(E11+F11)</f>
        <v>3.3333333333333333E-2</v>
      </c>
      <c r="H11" s="134">
        <v>0</v>
      </c>
      <c r="I11" s="138">
        <v>240</v>
      </c>
      <c r="J11" s="135" t="s">
        <v>671</v>
      </c>
    </row>
    <row r="12" spans="1:11" x14ac:dyDescent="0.2">
      <c r="A12" s="136" t="s">
        <v>672</v>
      </c>
      <c r="B12" s="131" t="s">
        <v>655</v>
      </c>
      <c r="C12" s="131" t="s">
        <v>39</v>
      </c>
      <c r="D12" s="137" t="s">
        <v>673</v>
      </c>
      <c r="E12" s="132">
        <v>62</v>
      </c>
      <c r="F12" s="132">
        <v>10</v>
      </c>
      <c r="G12" s="133">
        <f>F12/(E12+F12)</f>
        <v>0.1388888888888889</v>
      </c>
      <c r="H12" s="134">
        <v>0</v>
      </c>
      <c r="I12" s="139">
        <v>72</v>
      </c>
      <c r="J12" s="135" t="s">
        <v>671</v>
      </c>
    </row>
    <row r="13" spans="1:11" x14ac:dyDescent="0.2">
      <c r="A13" s="136" t="s">
        <v>674</v>
      </c>
      <c r="B13" s="131" t="s">
        <v>655</v>
      </c>
      <c r="C13" s="131" t="s">
        <v>39</v>
      </c>
      <c r="D13" s="137" t="s">
        <v>675</v>
      </c>
      <c r="E13" s="132">
        <v>168</v>
      </c>
      <c r="F13" s="132">
        <v>12</v>
      </c>
      <c r="G13" s="133">
        <f>F13/(E13+F13)</f>
        <v>6.6666666666666666E-2</v>
      </c>
      <c r="H13" s="134">
        <v>0</v>
      </c>
      <c r="I13" s="132">
        <v>180</v>
      </c>
      <c r="J13" s="135" t="s">
        <v>676</v>
      </c>
    </row>
    <row r="14" spans="1:11" ht="13.5" thickBot="1" x14ac:dyDescent="0.25">
      <c r="A14" s="140" t="s">
        <v>677</v>
      </c>
      <c r="B14" s="141" t="s">
        <v>655</v>
      </c>
      <c r="C14" s="141" t="s">
        <v>39</v>
      </c>
      <c r="D14" s="142" t="s">
        <v>678</v>
      </c>
      <c r="E14" s="143">
        <v>98</v>
      </c>
      <c r="F14" s="143">
        <v>22</v>
      </c>
      <c r="G14" s="144">
        <f>F14/(E14+F14)</f>
        <v>0.18333333333333332</v>
      </c>
      <c r="H14" s="145">
        <v>0</v>
      </c>
      <c r="I14" s="143">
        <v>120</v>
      </c>
      <c r="J14" s="146" t="s">
        <v>679</v>
      </c>
    </row>
    <row r="15" spans="1:11" x14ac:dyDescent="0.2">
      <c r="A15" s="130" t="s">
        <v>680</v>
      </c>
      <c r="B15" s="131" t="s">
        <v>655</v>
      </c>
      <c r="C15" s="131" t="s">
        <v>39</v>
      </c>
      <c r="D15" s="131" t="s">
        <v>681</v>
      </c>
      <c r="E15" s="132">
        <v>311</v>
      </c>
      <c r="F15" s="132">
        <v>1</v>
      </c>
      <c r="G15" s="133">
        <f t="shared" ref="G15:G20" si="1">F15/(E15+F15)</f>
        <v>3.205128205128205E-3</v>
      </c>
      <c r="H15" s="134">
        <v>0</v>
      </c>
      <c r="I15" s="132">
        <v>312</v>
      </c>
      <c r="J15" s="135" t="s">
        <v>682</v>
      </c>
    </row>
    <row r="16" spans="1:11" x14ac:dyDescent="0.2">
      <c r="A16" s="130" t="s">
        <v>683</v>
      </c>
      <c r="B16" s="131" t="s">
        <v>655</v>
      </c>
      <c r="C16" s="131" t="s">
        <v>39</v>
      </c>
      <c r="D16" s="131" t="s">
        <v>684</v>
      </c>
      <c r="E16" s="132">
        <v>228</v>
      </c>
      <c r="F16" s="132">
        <v>12</v>
      </c>
      <c r="G16" s="133">
        <f>F16/(E16+F16)</f>
        <v>0.05</v>
      </c>
      <c r="H16" s="134">
        <v>0</v>
      </c>
      <c r="I16" s="132">
        <v>240</v>
      </c>
      <c r="J16" s="135" t="s">
        <v>685</v>
      </c>
    </row>
    <row r="17" spans="1:10" x14ac:dyDescent="0.2">
      <c r="A17" s="130" t="s">
        <v>686</v>
      </c>
      <c r="B17" s="131" t="s">
        <v>655</v>
      </c>
      <c r="C17" s="131" t="s">
        <v>39</v>
      </c>
      <c r="D17" s="131" t="s">
        <v>687</v>
      </c>
      <c r="E17" s="132">
        <v>128</v>
      </c>
      <c r="F17" s="132">
        <v>64</v>
      </c>
      <c r="G17" s="133">
        <f>F17/(E17+F17)</f>
        <v>0.33333333333333331</v>
      </c>
      <c r="H17" s="134">
        <v>0</v>
      </c>
      <c r="I17" s="132">
        <v>192</v>
      </c>
      <c r="J17" s="135" t="s">
        <v>685</v>
      </c>
    </row>
    <row r="18" spans="1:10" x14ac:dyDescent="0.2">
      <c r="A18" s="147" t="s">
        <v>688</v>
      </c>
      <c r="B18" s="148" t="s">
        <v>655</v>
      </c>
      <c r="C18" s="148" t="s">
        <v>39</v>
      </c>
      <c r="D18" s="148" t="s">
        <v>689</v>
      </c>
      <c r="E18" s="149">
        <v>210</v>
      </c>
      <c r="F18" s="149">
        <v>30</v>
      </c>
      <c r="G18" s="150">
        <f>F18/(E18+F18)</f>
        <v>0.125</v>
      </c>
      <c r="H18" s="151">
        <v>0</v>
      </c>
      <c r="I18" s="149">
        <v>240</v>
      </c>
      <c r="J18" s="152" t="s">
        <v>690</v>
      </c>
    </row>
    <row r="19" spans="1:10" x14ac:dyDescent="0.2">
      <c r="A19" s="130" t="s">
        <v>691</v>
      </c>
      <c r="B19" s="131" t="s">
        <v>655</v>
      </c>
      <c r="C19" s="131" t="s">
        <v>39</v>
      </c>
      <c r="D19" s="131" t="s">
        <v>692</v>
      </c>
      <c r="E19" s="132">
        <v>330</v>
      </c>
      <c r="F19" s="132">
        <v>78</v>
      </c>
      <c r="G19" s="133">
        <f t="shared" si="1"/>
        <v>0.19117647058823528</v>
      </c>
      <c r="H19" s="134">
        <v>0</v>
      </c>
      <c r="I19" s="132">
        <v>408</v>
      </c>
      <c r="J19" s="135" t="s">
        <v>690</v>
      </c>
    </row>
    <row r="20" spans="1:10" x14ac:dyDescent="0.2">
      <c r="A20" s="130" t="s">
        <v>693</v>
      </c>
      <c r="B20" s="131" t="s">
        <v>655</v>
      </c>
      <c r="C20" s="131" t="s">
        <v>39</v>
      </c>
      <c r="D20" s="131" t="s">
        <v>694</v>
      </c>
      <c r="E20" s="132">
        <v>384</v>
      </c>
      <c r="F20" s="132">
        <v>96</v>
      </c>
      <c r="G20" s="133">
        <f t="shared" si="1"/>
        <v>0.2</v>
      </c>
      <c r="H20" s="134">
        <v>0</v>
      </c>
      <c r="I20" s="132">
        <v>480</v>
      </c>
      <c r="J20" s="135" t="s">
        <v>690</v>
      </c>
    </row>
    <row r="21" spans="1:10" x14ac:dyDescent="0.2">
      <c r="A21" s="136" t="s">
        <v>695</v>
      </c>
      <c r="B21" s="131" t="s">
        <v>655</v>
      </c>
      <c r="C21" s="131" t="s">
        <v>39</v>
      </c>
      <c r="D21" s="137" t="s">
        <v>696</v>
      </c>
      <c r="E21" s="132">
        <v>232</v>
      </c>
      <c r="F21" s="132">
        <v>8</v>
      </c>
      <c r="G21" s="133">
        <f>F21/(E21+F21)</f>
        <v>3.3333333333333333E-2</v>
      </c>
      <c r="H21" s="134">
        <v>0</v>
      </c>
      <c r="I21" s="138">
        <v>240</v>
      </c>
      <c r="J21" s="135" t="s">
        <v>697</v>
      </c>
    </row>
    <row r="22" spans="1:10" x14ac:dyDescent="0.2">
      <c r="A22" s="136" t="s">
        <v>698</v>
      </c>
      <c r="B22" s="131" t="s">
        <v>655</v>
      </c>
      <c r="C22" s="131" t="s">
        <v>39</v>
      </c>
      <c r="D22" s="137" t="s">
        <v>699</v>
      </c>
      <c r="E22" s="132">
        <v>62</v>
      </c>
      <c r="F22" s="132">
        <v>10</v>
      </c>
      <c r="G22" s="133">
        <f>F22/(E22+F22)</f>
        <v>0.1388888888888889</v>
      </c>
      <c r="H22" s="134">
        <v>0</v>
      </c>
      <c r="I22" s="139">
        <v>72</v>
      </c>
      <c r="J22" s="135" t="s">
        <v>700</v>
      </c>
    </row>
    <row r="23" spans="1:10" x14ac:dyDescent="0.2">
      <c r="A23" s="136" t="s">
        <v>701</v>
      </c>
      <c r="B23" s="131" t="s">
        <v>655</v>
      </c>
      <c r="C23" s="131" t="s">
        <v>39</v>
      </c>
      <c r="D23" s="137" t="s">
        <v>702</v>
      </c>
      <c r="E23" s="132">
        <v>168</v>
      </c>
      <c r="F23" s="132">
        <v>12</v>
      </c>
      <c r="G23" s="133">
        <f>F23/(E23+F23)</f>
        <v>6.6666666666666666E-2</v>
      </c>
      <c r="H23" s="134">
        <v>0</v>
      </c>
      <c r="I23" s="132">
        <v>180</v>
      </c>
      <c r="J23" s="135" t="s">
        <v>703</v>
      </c>
    </row>
    <row r="24" spans="1:10" ht="13.5" thickBot="1" x14ac:dyDescent="0.25">
      <c r="A24" s="140" t="s">
        <v>704</v>
      </c>
      <c r="B24" s="141" t="s">
        <v>655</v>
      </c>
      <c r="C24" s="141" t="s">
        <v>39</v>
      </c>
      <c r="D24" s="142" t="s">
        <v>705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6" t="s">
        <v>706</v>
      </c>
    </row>
    <row r="25" spans="1:10" ht="21.75" thickTop="1" thickBot="1" x14ac:dyDescent="0.35">
      <c r="A25" s="280" t="s">
        <v>707</v>
      </c>
      <c r="B25" s="281"/>
      <c r="C25" s="281"/>
      <c r="D25" s="281"/>
      <c r="E25" s="281"/>
      <c r="F25" s="281"/>
      <c r="G25" s="281"/>
      <c r="H25" s="281"/>
      <c r="I25" s="281"/>
      <c r="J25" s="282"/>
    </row>
    <row r="26" spans="1:10" ht="21" thickBot="1" x14ac:dyDescent="0.35">
      <c r="A26" s="247" t="s">
        <v>20</v>
      </c>
      <c r="B26" s="248"/>
      <c r="C26" s="249"/>
      <c r="D26" s="153"/>
      <c r="E26" s="250" t="s">
        <v>19</v>
      </c>
      <c r="F26" s="251"/>
      <c r="G26" s="251"/>
      <c r="H26" s="251"/>
      <c r="I26" s="252"/>
      <c r="J26" s="154"/>
    </row>
    <row r="27" spans="1:10" ht="26.25" thickBot="1" x14ac:dyDescent="0.25">
      <c r="A27" s="155" t="s">
        <v>18</v>
      </c>
      <c r="B27" s="156" t="s">
        <v>17</v>
      </c>
      <c r="C27" s="156" t="s">
        <v>16</v>
      </c>
      <c r="D27" s="156" t="s">
        <v>15</v>
      </c>
      <c r="E27" s="157" t="s">
        <v>14</v>
      </c>
      <c r="F27" s="157" t="s">
        <v>13</v>
      </c>
      <c r="G27" s="157" t="s">
        <v>12</v>
      </c>
      <c r="H27" s="157" t="s">
        <v>11</v>
      </c>
      <c r="I27" s="156" t="s">
        <v>10</v>
      </c>
      <c r="J27" s="158" t="s">
        <v>9</v>
      </c>
    </row>
    <row r="28" spans="1:10" x14ac:dyDescent="0.2">
      <c r="A28" s="124" t="s">
        <v>708</v>
      </c>
      <c r="B28" s="125" t="s">
        <v>655</v>
      </c>
      <c r="C28" s="125" t="s">
        <v>3</v>
      </c>
      <c r="D28" s="125" t="s">
        <v>709</v>
      </c>
      <c r="E28" s="126">
        <v>99</v>
      </c>
      <c r="F28" s="126">
        <v>29</v>
      </c>
      <c r="G28" s="127">
        <f>F28/(E28+F28)</f>
        <v>0.2265625</v>
      </c>
      <c r="H28" s="128">
        <v>0</v>
      </c>
      <c r="I28" s="126">
        <v>128</v>
      </c>
      <c r="J28" s="129" t="s">
        <v>710</v>
      </c>
    </row>
    <row r="29" spans="1:10" x14ac:dyDescent="0.2">
      <c r="A29" s="130" t="s">
        <v>711</v>
      </c>
      <c r="B29" s="131" t="s">
        <v>655</v>
      </c>
      <c r="C29" s="131" t="s">
        <v>3</v>
      </c>
      <c r="D29" s="131" t="s">
        <v>712</v>
      </c>
      <c r="E29" s="132">
        <v>150</v>
      </c>
      <c r="F29" s="132">
        <v>10</v>
      </c>
      <c r="G29" s="133">
        <f>F29/(E29+F29)</f>
        <v>6.25E-2</v>
      </c>
      <c r="H29" s="134">
        <v>0</v>
      </c>
      <c r="I29" s="132">
        <v>160</v>
      </c>
      <c r="J29" s="135" t="s">
        <v>713</v>
      </c>
    </row>
    <row r="30" spans="1:10" x14ac:dyDescent="0.2">
      <c r="A30" s="130" t="s">
        <v>714</v>
      </c>
      <c r="B30" s="131" t="s">
        <v>655</v>
      </c>
      <c r="C30" s="131" t="s">
        <v>39</v>
      </c>
      <c r="D30" s="131" t="s">
        <v>715</v>
      </c>
      <c r="E30" s="132">
        <v>216</v>
      </c>
      <c r="F30" s="132">
        <v>72</v>
      </c>
      <c r="G30" s="133">
        <f t="shared" ref="G30" si="2">F30/(E30+F30)</f>
        <v>0.25</v>
      </c>
      <c r="H30" s="134">
        <v>0</v>
      </c>
      <c r="I30" s="132">
        <v>288</v>
      </c>
      <c r="J30" s="135" t="s">
        <v>713</v>
      </c>
    </row>
    <row r="31" spans="1:10" x14ac:dyDescent="0.2">
      <c r="A31" s="130" t="s">
        <v>716</v>
      </c>
      <c r="B31" s="131" t="s">
        <v>655</v>
      </c>
      <c r="C31" s="131" t="s">
        <v>39</v>
      </c>
      <c r="D31" s="131" t="s">
        <v>717</v>
      </c>
      <c r="E31" s="132">
        <v>151</v>
      </c>
      <c r="F31" s="132">
        <v>41</v>
      </c>
      <c r="G31" s="133">
        <f t="shared" si="0"/>
        <v>0.21354166666666666</v>
      </c>
      <c r="H31" s="134">
        <v>0</v>
      </c>
      <c r="I31" s="132">
        <v>192</v>
      </c>
      <c r="J31" s="135" t="s">
        <v>713</v>
      </c>
    </row>
    <row r="32" spans="1:10" x14ac:dyDescent="0.2">
      <c r="A32" s="130" t="s">
        <v>718</v>
      </c>
      <c r="B32" s="131" t="s">
        <v>655</v>
      </c>
      <c r="C32" s="131" t="s">
        <v>3</v>
      </c>
      <c r="D32" s="131" t="s">
        <v>719</v>
      </c>
      <c r="E32" s="132">
        <v>60</v>
      </c>
      <c r="F32" s="132">
        <v>12</v>
      </c>
      <c r="G32" s="133">
        <f t="shared" si="0"/>
        <v>0.16666666666666666</v>
      </c>
      <c r="H32" s="134">
        <v>0</v>
      </c>
      <c r="I32" s="132">
        <v>72</v>
      </c>
      <c r="J32" s="135" t="s">
        <v>720</v>
      </c>
    </row>
    <row r="33" spans="1:10" x14ac:dyDescent="0.2">
      <c r="A33" s="136" t="s">
        <v>721</v>
      </c>
      <c r="B33" s="131" t="s">
        <v>655</v>
      </c>
      <c r="C33" s="131" t="s">
        <v>39</v>
      </c>
      <c r="D33" s="137" t="s">
        <v>722</v>
      </c>
      <c r="E33" s="132">
        <v>292</v>
      </c>
      <c r="F33" s="132">
        <v>20</v>
      </c>
      <c r="G33" s="133">
        <f t="shared" si="0"/>
        <v>6.4102564102564097E-2</v>
      </c>
      <c r="H33" s="134">
        <v>0</v>
      </c>
      <c r="I33" s="132">
        <v>312</v>
      </c>
      <c r="J33" s="135" t="s">
        <v>723</v>
      </c>
    </row>
    <row r="34" spans="1:10" x14ac:dyDescent="0.2">
      <c r="A34" s="136" t="s">
        <v>724</v>
      </c>
      <c r="B34" s="131" t="s">
        <v>655</v>
      </c>
      <c r="C34" s="131" t="s">
        <v>39</v>
      </c>
      <c r="D34" s="137" t="s">
        <v>725</v>
      </c>
      <c r="E34" s="132">
        <v>215</v>
      </c>
      <c r="F34" s="132">
        <v>25</v>
      </c>
      <c r="G34" s="133">
        <f t="shared" si="0"/>
        <v>0.10416666666666667</v>
      </c>
      <c r="H34" s="134">
        <v>0</v>
      </c>
      <c r="I34" s="132">
        <v>240</v>
      </c>
      <c r="J34" s="135" t="s">
        <v>726</v>
      </c>
    </row>
    <row r="35" spans="1:10" x14ac:dyDescent="0.2">
      <c r="A35" s="136" t="s">
        <v>727</v>
      </c>
      <c r="B35" s="131" t="s">
        <v>655</v>
      </c>
      <c r="C35" s="131" t="s">
        <v>39</v>
      </c>
      <c r="D35" s="137" t="s">
        <v>728</v>
      </c>
      <c r="E35" s="132">
        <v>85</v>
      </c>
      <c r="F35" s="132">
        <v>35</v>
      </c>
      <c r="G35" s="133">
        <f t="shared" si="0"/>
        <v>0.29166666666666669</v>
      </c>
      <c r="H35" s="134">
        <v>0</v>
      </c>
      <c r="I35" s="132">
        <v>120</v>
      </c>
      <c r="J35" s="135" t="s">
        <v>726</v>
      </c>
    </row>
    <row r="36" spans="1:10" ht="13.5" thickBot="1" x14ac:dyDescent="0.25">
      <c r="A36" s="140" t="s">
        <v>729</v>
      </c>
      <c r="B36" s="141" t="s">
        <v>655</v>
      </c>
      <c r="C36" s="141" t="s">
        <v>39</v>
      </c>
      <c r="D36" s="142" t="s">
        <v>730</v>
      </c>
      <c r="E36" s="143">
        <v>2</v>
      </c>
      <c r="F36" s="143">
        <v>46</v>
      </c>
      <c r="G36" s="144">
        <f t="shared" si="0"/>
        <v>0.95833333333333337</v>
      </c>
      <c r="H36" s="134">
        <v>0</v>
      </c>
      <c r="I36" s="143">
        <v>48</v>
      </c>
      <c r="J36" s="146" t="s">
        <v>726</v>
      </c>
    </row>
    <row r="37" spans="1:10" x14ac:dyDescent="0.2">
      <c r="A37" s="124" t="s">
        <v>731</v>
      </c>
      <c r="B37" s="125" t="s">
        <v>655</v>
      </c>
      <c r="C37" s="125" t="s">
        <v>3</v>
      </c>
      <c r="D37" s="125" t="s">
        <v>732</v>
      </c>
      <c r="E37" s="126">
        <v>99</v>
      </c>
      <c r="F37" s="126">
        <v>29</v>
      </c>
      <c r="G37" s="127">
        <f t="shared" si="0"/>
        <v>0.2265625</v>
      </c>
      <c r="H37" s="128">
        <v>0</v>
      </c>
      <c r="I37" s="126">
        <v>128</v>
      </c>
      <c r="J37" s="129" t="s">
        <v>733</v>
      </c>
    </row>
    <row r="38" spans="1:10" x14ac:dyDescent="0.2">
      <c r="A38" s="130" t="s">
        <v>734</v>
      </c>
      <c r="B38" s="131" t="s">
        <v>655</v>
      </c>
      <c r="C38" s="131" t="s">
        <v>3</v>
      </c>
      <c r="D38" s="131" t="s">
        <v>735</v>
      </c>
      <c r="E38" s="132">
        <v>150</v>
      </c>
      <c r="F38" s="132">
        <v>10</v>
      </c>
      <c r="G38" s="133">
        <f t="shared" si="0"/>
        <v>6.25E-2</v>
      </c>
      <c r="H38" s="134">
        <v>0</v>
      </c>
      <c r="I38" s="132">
        <v>160</v>
      </c>
      <c r="J38" s="135" t="s">
        <v>736</v>
      </c>
    </row>
    <row r="39" spans="1:10" x14ac:dyDescent="0.2">
      <c r="A39" s="130" t="s">
        <v>737</v>
      </c>
      <c r="B39" s="131" t="s">
        <v>655</v>
      </c>
      <c r="C39" s="131" t="s">
        <v>39</v>
      </c>
      <c r="D39" s="131" t="s">
        <v>738</v>
      </c>
      <c r="E39" s="132">
        <v>216</v>
      </c>
      <c r="F39" s="132">
        <v>72</v>
      </c>
      <c r="G39" s="133">
        <f t="shared" si="0"/>
        <v>0.25</v>
      </c>
      <c r="H39" s="134">
        <v>0</v>
      </c>
      <c r="I39" s="132">
        <v>288</v>
      </c>
      <c r="J39" s="135" t="s">
        <v>736</v>
      </c>
    </row>
    <row r="40" spans="1:10" x14ac:dyDescent="0.2">
      <c r="A40" s="130" t="s">
        <v>739</v>
      </c>
      <c r="B40" s="131" t="s">
        <v>655</v>
      </c>
      <c r="C40" s="131" t="s">
        <v>39</v>
      </c>
      <c r="D40" s="131" t="s">
        <v>740</v>
      </c>
      <c r="E40" s="132">
        <v>151</v>
      </c>
      <c r="F40" s="132">
        <v>41</v>
      </c>
      <c r="G40" s="133">
        <f t="shared" si="0"/>
        <v>0.21354166666666666</v>
      </c>
      <c r="H40" s="134">
        <v>0</v>
      </c>
      <c r="I40" s="132">
        <v>192</v>
      </c>
      <c r="J40" s="135" t="s">
        <v>736</v>
      </c>
    </row>
    <row r="41" spans="1:10" x14ac:dyDescent="0.2">
      <c r="A41" s="130" t="s">
        <v>741</v>
      </c>
      <c r="B41" s="131" t="s">
        <v>655</v>
      </c>
      <c r="C41" s="131" t="s">
        <v>3</v>
      </c>
      <c r="D41" s="131" t="s">
        <v>742</v>
      </c>
      <c r="E41" s="132">
        <v>60</v>
      </c>
      <c r="F41" s="132">
        <v>12</v>
      </c>
      <c r="G41" s="133">
        <f>F41/(E41+F41)</f>
        <v>0.16666666666666666</v>
      </c>
      <c r="H41" s="134">
        <v>0</v>
      </c>
      <c r="I41" s="132">
        <v>72</v>
      </c>
      <c r="J41" s="135" t="s">
        <v>743</v>
      </c>
    </row>
    <row r="42" spans="1:10" x14ac:dyDescent="0.2">
      <c r="A42" s="136" t="s">
        <v>744</v>
      </c>
      <c r="B42" s="131" t="s">
        <v>655</v>
      </c>
      <c r="C42" s="131" t="s">
        <v>39</v>
      </c>
      <c r="D42" s="137" t="s">
        <v>745</v>
      </c>
      <c r="E42" s="132">
        <v>244</v>
      </c>
      <c r="F42" s="132">
        <v>20</v>
      </c>
      <c r="G42" s="133">
        <f>F42/(E42+F42)</f>
        <v>7.575757575757576E-2</v>
      </c>
      <c r="H42" s="134">
        <v>0</v>
      </c>
      <c r="I42" s="132">
        <v>264</v>
      </c>
      <c r="J42" s="135" t="s">
        <v>746</v>
      </c>
    </row>
    <row r="43" spans="1:10" x14ac:dyDescent="0.2">
      <c r="A43" s="136" t="s">
        <v>747</v>
      </c>
      <c r="B43" s="131" t="s">
        <v>655</v>
      </c>
      <c r="C43" s="131" t="s">
        <v>39</v>
      </c>
      <c r="D43" s="137" t="s">
        <v>748</v>
      </c>
      <c r="E43" s="132">
        <v>215</v>
      </c>
      <c r="F43" s="132">
        <v>25</v>
      </c>
      <c r="G43" s="133">
        <f>F43/(E43+F43)</f>
        <v>0.10416666666666667</v>
      </c>
      <c r="H43" s="134">
        <v>0</v>
      </c>
      <c r="I43" s="132">
        <v>240</v>
      </c>
      <c r="J43" s="135" t="s">
        <v>749</v>
      </c>
    </row>
    <row r="44" spans="1:10" x14ac:dyDescent="0.2">
      <c r="A44" s="136" t="s">
        <v>750</v>
      </c>
      <c r="B44" s="131" t="s">
        <v>655</v>
      </c>
      <c r="C44" s="131" t="s">
        <v>39</v>
      </c>
      <c r="D44" s="137" t="s">
        <v>751</v>
      </c>
      <c r="E44" s="132">
        <v>85</v>
      </c>
      <c r="F44" s="132">
        <v>35</v>
      </c>
      <c r="G44" s="133">
        <f>F44/(E44+F44)</f>
        <v>0.29166666666666669</v>
      </c>
      <c r="H44" s="134">
        <v>0</v>
      </c>
      <c r="I44" s="159">
        <v>120</v>
      </c>
      <c r="J44" s="135" t="s">
        <v>752</v>
      </c>
    </row>
    <row r="45" spans="1:10" ht="13.5" thickBot="1" x14ac:dyDescent="0.25">
      <c r="A45" s="140" t="s">
        <v>753</v>
      </c>
      <c r="B45" s="141" t="s">
        <v>655</v>
      </c>
      <c r="C45" s="141" t="s">
        <v>39</v>
      </c>
      <c r="D45" s="142" t="s">
        <v>754</v>
      </c>
      <c r="E45" s="143">
        <v>2</v>
      </c>
      <c r="F45" s="143">
        <v>46</v>
      </c>
      <c r="G45" s="144">
        <f>F45/(E45+F45)</f>
        <v>0.95833333333333337</v>
      </c>
      <c r="H45" s="134">
        <v>0</v>
      </c>
      <c r="I45" s="143">
        <v>48</v>
      </c>
      <c r="J45" s="146" t="s">
        <v>752</v>
      </c>
    </row>
    <row r="46" spans="1:10" ht="21" thickBot="1" x14ac:dyDescent="0.35">
      <c r="A46" s="259" t="s">
        <v>755</v>
      </c>
      <c r="B46" s="260"/>
      <c r="C46" s="260"/>
      <c r="D46" s="260"/>
      <c r="E46" s="260"/>
      <c r="F46" s="260"/>
      <c r="G46" s="260"/>
      <c r="H46" s="260"/>
      <c r="I46" s="260"/>
      <c r="J46" s="261"/>
    </row>
    <row r="47" spans="1:10" ht="21.75" thickTop="1" thickBot="1" x14ac:dyDescent="0.35">
      <c r="A47" s="262" t="s">
        <v>20</v>
      </c>
      <c r="B47" s="263"/>
      <c r="C47" s="264"/>
      <c r="D47" s="160"/>
      <c r="E47" s="265" t="s">
        <v>19</v>
      </c>
      <c r="F47" s="266"/>
      <c r="G47" s="266"/>
      <c r="H47" s="266"/>
      <c r="I47" s="267"/>
      <c r="J47" s="161"/>
    </row>
    <row r="48" spans="1:10" ht="26.25" thickBot="1" x14ac:dyDescent="0.25">
      <c r="A48" s="155" t="s">
        <v>18</v>
      </c>
      <c r="B48" s="156" t="s">
        <v>17</v>
      </c>
      <c r="C48" s="156" t="s">
        <v>16</v>
      </c>
      <c r="D48" s="156" t="s">
        <v>15</v>
      </c>
      <c r="E48" s="157" t="s">
        <v>14</v>
      </c>
      <c r="F48" s="157" t="s">
        <v>13</v>
      </c>
      <c r="G48" s="157" t="s">
        <v>12</v>
      </c>
      <c r="H48" s="157" t="s">
        <v>11</v>
      </c>
      <c r="I48" s="156" t="s">
        <v>10</v>
      </c>
      <c r="J48" s="158" t="s">
        <v>9</v>
      </c>
    </row>
    <row r="49" spans="1:10" x14ac:dyDescent="0.2">
      <c r="A49" s="124" t="s">
        <v>756</v>
      </c>
      <c r="B49" s="125" t="s">
        <v>655</v>
      </c>
      <c r="C49" s="125" t="s">
        <v>39</v>
      </c>
      <c r="D49" s="125" t="s">
        <v>757</v>
      </c>
      <c r="E49" s="126">
        <v>154</v>
      </c>
      <c r="F49" s="126">
        <v>86</v>
      </c>
      <c r="G49" s="127">
        <f t="shared" ref="G49:G56" si="3">F49/(E49+F49)</f>
        <v>0.35833333333333334</v>
      </c>
      <c r="H49" s="128">
        <v>0</v>
      </c>
      <c r="I49" s="126">
        <v>240</v>
      </c>
      <c r="J49" s="129" t="s">
        <v>758</v>
      </c>
    </row>
    <row r="50" spans="1:10" x14ac:dyDescent="0.2">
      <c r="A50" s="130" t="s">
        <v>759</v>
      </c>
      <c r="B50" s="131" t="s">
        <v>655</v>
      </c>
      <c r="C50" s="131" t="s">
        <v>39</v>
      </c>
      <c r="D50" s="131" t="s">
        <v>760</v>
      </c>
      <c r="E50" s="132">
        <v>208</v>
      </c>
      <c r="F50" s="132">
        <v>176</v>
      </c>
      <c r="G50" s="133">
        <f t="shared" si="3"/>
        <v>0.45833333333333331</v>
      </c>
      <c r="H50" s="134">
        <v>0</v>
      </c>
      <c r="I50" s="132">
        <v>384</v>
      </c>
      <c r="J50" s="135" t="s">
        <v>761</v>
      </c>
    </row>
    <row r="51" spans="1:10" x14ac:dyDescent="0.2">
      <c r="A51" s="130" t="s">
        <v>762</v>
      </c>
      <c r="B51" s="131" t="s">
        <v>655</v>
      </c>
      <c r="C51" s="131" t="s">
        <v>3</v>
      </c>
      <c r="D51" s="131" t="s">
        <v>763</v>
      </c>
      <c r="E51" s="132">
        <v>204</v>
      </c>
      <c r="F51" s="132">
        <v>4</v>
      </c>
      <c r="G51" s="133">
        <f t="shared" si="3"/>
        <v>1.9230769230769232E-2</v>
      </c>
      <c r="H51" s="134">
        <v>0</v>
      </c>
      <c r="I51" s="132">
        <v>208</v>
      </c>
      <c r="J51" s="135" t="s">
        <v>761</v>
      </c>
    </row>
    <row r="52" spans="1:10" ht="13.5" customHeight="1" thickBot="1" x14ac:dyDescent="0.25">
      <c r="A52" s="162" t="s">
        <v>764</v>
      </c>
      <c r="B52" s="141" t="s">
        <v>655</v>
      </c>
      <c r="C52" s="141" t="s">
        <v>39</v>
      </c>
      <c r="D52" s="141" t="s">
        <v>765</v>
      </c>
      <c r="E52" s="143">
        <v>94</v>
      </c>
      <c r="F52" s="143">
        <v>14</v>
      </c>
      <c r="G52" s="144">
        <f t="shared" si="3"/>
        <v>0.12962962962962962</v>
      </c>
      <c r="H52" s="145">
        <v>0</v>
      </c>
      <c r="I52" s="143">
        <v>108</v>
      </c>
      <c r="J52" s="146" t="s">
        <v>766</v>
      </c>
    </row>
    <row r="53" spans="1:10" x14ac:dyDescent="0.2">
      <c r="A53" s="124" t="s">
        <v>767</v>
      </c>
      <c r="B53" s="125" t="s">
        <v>655</v>
      </c>
      <c r="C53" s="125" t="s">
        <v>39</v>
      </c>
      <c r="D53" s="125" t="s">
        <v>768</v>
      </c>
      <c r="E53" s="126">
        <v>154</v>
      </c>
      <c r="F53" s="126">
        <v>86</v>
      </c>
      <c r="G53" s="127">
        <f t="shared" si="3"/>
        <v>0.35833333333333334</v>
      </c>
      <c r="H53" s="128">
        <v>0</v>
      </c>
      <c r="I53" s="126">
        <v>240</v>
      </c>
      <c r="J53" s="129" t="s">
        <v>769</v>
      </c>
    </row>
    <row r="54" spans="1:10" x14ac:dyDescent="0.2">
      <c r="A54" s="130" t="s">
        <v>770</v>
      </c>
      <c r="B54" s="131" t="s">
        <v>655</v>
      </c>
      <c r="C54" s="131" t="s">
        <v>39</v>
      </c>
      <c r="D54" s="131" t="s">
        <v>771</v>
      </c>
      <c r="E54" s="132">
        <v>208</v>
      </c>
      <c r="F54" s="132">
        <v>176</v>
      </c>
      <c r="G54" s="133">
        <f t="shared" si="3"/>
        <v>0.45833333333333331</v>
      </c>
      <c r="H54" s="134">
        <v>0</v>
      </c>
      <c r="I54" s="132">
        <v>384</v>
      </c>
      <c r="J54" s="135" t="s">
        <v>772</v>
      </c>
    </row>
    <row r="55" spans="1:10" x14ac:dyDescent="0.2">
      <c r="A55" s="130" t="s">
        <v>773</v>
      </c>
      <c r="B55" s="131" t="s">
        <v>655</v>
      </c>
      <c r="C55" s="131" t="s">
        <v>3</v>
      </c>
      <c r="D55" s="131" t="s">
        <v>774</v>
      </c>
      <c r="E55" s="132">
        <v>204</v>
      </c>
      <c r="F55" s="132">
        <v>4</v>
      </c>
      <c r="G55" s="133">
        <f t="shared" si="3"/>
        <v>1.9230769230769232E-2</v>
      </c>
      <c r="H55" s="134">
        <v>0</v>
      </c>
      <c r="I55" s="132">
        <v>208</v>
      </c>
      <c r="J55" s="135" t="s">
        <v>772</v>
      </c>
    </row>
    <row r="56" spans="1:10" ht="13.5" thickBot="1" x14ac:dyDescent="0.25">
      <c r="A56" s="162" t="s">
        <v>775</v>
      </c>
      <c r="B56" s="141" t="s">
        <v>655</v>
      </c>
      <c r="C56" s="141" t="s">
        <v>39</v>
      </c>
      <c r="D56" s="141" t="s">
        <v>776</v>
      </c>
      <c r="E56" s="143">
        <v>94</v>
      </c>
      <c r="F56" s="143">
        <v>14</v>
      </c>
      <c r="G56" s="144">
        <f t="shared" si="3"/>
        <v>0.12962962962962962</v>
      </c>
      <c r="H56" s="145">
        <v>0</v>
      </c>
      <c r="I56" s="143">
        <v>108</v>
      </c>
      <c r="J56" s="146" t="s">
        <v>777</v>
      </c>
    </row>
    <row r="57" spans="1:10" ht="21" thickBot="1" x14ac:dyDescent="0.35">
      <c r="A57" s="256" t="s">
        <v>778</v>
      </c>
      <c r="B57" s="257"/>
      <c r="C57" s="257"/>
      <c r="D57" s="257"/>
      <c r="E57" s="257"/>
      <c r="F57" s="257"/>
      <c r="G57" s="257"/>
      <c r="H57" s="257"/>
      <c r="I57" s="257"/>
      <c r="J57" s="258"/>
    </row>
    <row r="58" spans="1:10" ht="21" thickBot="1" x14ac:dyDescent="0.35">
      <c r="A58" s="247" t="s">
        <v>20</v>
      </c>
      <c r="B58" s="248"/>
      <c r="C58" s="249"/>
      <c r="D58" s="153"/>
      <c r="E58" s="250" t="s">
        <v>19</v>
      </c>
      <c r="F58" s="251"/>
      <c r="G58" s="251"/>
      <c r="H58" s="251"/>
      <c r="I58" s="252"/>
      <c r="J58" s="154"/>
    </row>
    <row r="59" spans="1:10" ht="25.5" x14ac:dyDescent="0.2">
      <c r="A59" s="155" t="s">
        <v>18</v>
      </c>
      <c r="B59" s="156" t="s">
        <v>17</v>
      </c>
      <c r="C59" s="156" t="s">
        <v>16</v>
      </c>
      <c r="D59" s="156" t="s">
        <v>15</v>
      </c>
      <c r="E59" s="157" t="s">
        <v>14</v>
      </c>
      <c r="F59" s="157" t="s">
        <v>13</v>
      </c>
      <c r="G59" s="157" t="s">
        <v>12</v>
      </c>
      <c r="H59" s="157" t="s">
        <v>11</v>
      </c>
      <c r="I59" s="156" t="s">
        <v>10</v>
      </c>
      <c r="J59" s="158" t="s">
        <v>9</v>
      </c>
    </row>
    <row r="60" spans="1:10" x14ac:dyDescent="0.2">
      <c r="A60" s="130" t="s">
        <v>779</v>
      </c>
      <c r="B60" s="131" t="s">
        <v>655</v>
      </c>
      <c r="C60" s="131" t="s">
        <v>39</v>
      </c>
      <c r="D60" s="131" t="s">
        <v>780</v>
      </c>
      <c r="E60" s="132">
        <v>264</v>
      </c>
      <c r="F60" s="132">
        <v>0</v>
      </c>
      <c r="G60" s="133">
        <f t="shared" ref="G60:G69" si="4">F60/(E60+F60)</f>
        <v>0</v>
      </c>
      <c r="H60" s="134">
        <v>0</v>
      </c>
      <c r="I60" s="132">
        <v>264</v>
      </c>
      <c r="J60" s="135" t="s">
        <v>781</v>
      </c>
    </row>
    <row r="61" spans="1:10" x14ac:dyDescent="0.2">
      <c r="A61" s="130" t="s">
        <v>782</v>
      </c>
      <c r="B61" s="131" t="s">
        <v>655</v>
      </c>
      <c r="C61" s="131" t="s">
        <v>39</v>
      </c>
      <c r="D61" s="131" t="s">
        <v>783</v>
      </c>
      <c r="E61" s="132">
        <v>219</v>
      </c>
      <c r="F61" s="132">
        <v>45</v>
      </c>
      <c r="G61" s="133">
        <f t="shared" si="4"/>
        <v>0.17045454545454544</v>
      </c>
      <c r="H61" s="134">
        <v>0</v>
      </c>
      <c r="I61" s="132">
        <v>264</v>
      </c>
      <c r="J61" s="135" t="s">
        <v>781</v>
      </c>
    </row>
    <row r="62" spans="1:10" x14ac:dyDescent="0.2">
      <c r="A62" s="130" t="s">
        <v>784</v>
      </c>
      <c r="B62" s="131" t="s">
        <v>655</v>
      </c>
      <c r="C62" s="131" t="s">
        <v>39</v>
      </c>
      <c r="D62" s="131" t="s">
        <v>785</v>
      </c>
      <c r="E62" s="132">
        <v>478</v>
      </c>
      <c r="F62" s="132">
        <v>2</v>
      </c>
      <c r="G62" s="133">
        <f t="shared" si="4"/>
        <v>4.1666666666666666E-3</v>
      </c>
      <c r="H62" s="134">
        <v>0</v>
      </c>
      <c r="I62" s="132">
        <v>480</v>
      </c>
      <c r="J62" s="135" t="s">
        <v>786</v>
      </c>
    </row>
    <row r="63" spans="1:10" x14ac:dyDescent="0.2">
      <c r="A63" s="130" t="s">
        <v>787</v>
      </c>
      <c r="B63" s="131" t="s">
        <v>655</v>
      </c>
      <c r="C63" s="131" t="s">
        <v>39</v>
      </c>
      <c r="D63" s="131" t="s">
        <v>788</v>
      </c>
      <c r="E63" s="132">
        <v>158</v>
      </c>
      <c r="F63" s="132">
        <v>178</v>
      </c>
      <c r="G63" s="133">
        <f t="shared" si="4"/>
        <v>0.52976190476190477</v>
      </c>
      <c r="H63" s="134">
        <v>0</v>
      </c>
      <c r="I63" s="132">
        <v>336</v>
      </c>
      <c r="J63" s="135" t="s">
        <v>786</v>
      </c>
    </row>
    <row r="64" spans="1:10" ht="13.5" thickBot="1" x14ac:dyDescent="0.25">
      <c r="A64" s="162" t="s">
        <v>789</v>
      </c>
      <c r="B64" s="141" t="s">
        <v>655</v>
      </c>
      <c r="C64" s="141" t="s">
        <v>39</v>
      </c>
      <c r="D64" s="141" t="s">
        <v>790</v>
      </c>
      <c r="E64" s="143">
        <v>97</v>
      </c>
      <c r="F64" s="143">
        <v>11</v>
      </c>
      <c r="G64" s="144">
        <f t="shared" si="4"/>
        <v>0.10185185185185185</v>
      </c>
      <c r="H64" s="145">
        <v>0</v>
      </c>
      <c r="I64" s="143">
        <v>108</v>
      </c>
      <c r="J64" s="146" t="s">
        <v>791</v>
      </c>
    </row>
    <row r="65" spans="1:10" x14ac:dyDescent="0.2">
      <c r="A65" s="124" t="s">
        <v>792</v>
      </c>
      <c r="B65" s="125" t="s">
        <v>655</v>
      </c>
      <c r="C65" s="125" t="s">
        <v>39</v>
      </c>
      <c r="D65" s="125" t="s">
        <v>793</v>
      </c>
      <c r="E65" s="132">
        <v>264</v>
      </c>
      <c r="F65" s="132">
        <v>0</v>
      </c>
      <c r="G65" s="133">
        <f t="shared" si="4"/>
        <v>0</v>
      </c>
      <c r="H65" s="134">
        <v>0</v>
      </c>
      <c r="I65" s="132">
        <v>264</v>
      </c>
      <c r="J65" s="129" t="s">
        <v>794</v>
      </c>
    </row>
    <row r="66" spans="1:10" x14ac:dyDescent="0.2">
      <c r="A66" s="130" t="s">
        <v>795</v>
      </c>
      <c r="B66" s="131" t="s">
        <v>655</v>
      </c>
      <c r="C66" s="131" t="s">
        <v>39</v>
      </c>
      <c r="D66" s="131" t="s">
        <v>796</v>
      </c>
      <c r="E66" s="132">
        <v>219</v>
      </c>
      <c r="F66" s="132">
        <v>45</v>
      </c>
      <c r="G66" s="133">
        <f t="shared" si="4"/>
        <v>0.17045454545454544</v>
      </c>
      <c r="H66" s="134">
        <v>0</v>
      </c>
      <c r="I66" s="132">
        <v>264</v>
      </c>
      <c r="J66" s="135" t="s">
        <v>794</v>
      </c>
    </row>
    <row r="67" spans="1:10" x14ac:dyDescent="0.2">
      <c r="A67" s="130" t="s">
        <v>797</v>
      </c>
      <c r="B67" s="131" t="s">
        <v>655</v>
      </c>
      <c r="C67" s="131" t="s">
        <v>39</v>
      </c>
      <c r="D67" s="131" t="s">
        <v>798</v>
      </c>
      <c r="E67" s="132">
        <v>478</v>
      </c>
      <c r="F67" s="132">
        <v>2</v>
      </c>
      <c r="G67" s="133">
        <f t="shared" si="4"/>
        <v>4.1666666666666666E-3</v>
      </c>
      <c r="H67" s="134">
        <v>0</v>
      </c>
      <c r="I67" s="132">
        <v>480</v>
      </c>
      <c r="J67" s="135" t="s">
        <v>799</v>
      </c>
    </row>
    <row r="68" spans="1:10" x14ac:dyDescent="0.2">
      <c r="A68" s="130" t="s">
        <v>800</v>
      </c>
      <c r="B68" s="131" t="s">
        <v>655</v>
      </c>
      <c r="C68" s="131" t="s">
        <v>39</v>
      </c>
      <c r="D68" s="131" t="s">
        <v>801</v>
      </c>
      <c r="E68" s="132">
        <v>158</v>
      </c>
      <c r="F68" s="132">
        <v>178</v>
      </c>
      <c r="G68" s="133">
        <f t="shared" si="4"/>
        <v>0.52976190476190477</v>
      </c>
      <c r="H68" s="134">
        <v>0</v>
      </c>
      <c r="I68" s="132">
        <v>336</v>
      </c>
      <c r="J68" s="135" t="s">
        <v>799</v>
      </c>
    </row>
    <row r="69" spans="1:10" ht="13.5" thickBot="1" x14ac:dyDescent="0.25">
      <c r="A69" s="162" t="s">
        <v>802</v>
      </c>
      <c r="B69" s="141" t="s">
        <v>655</v>
      </c>
      <c r="C69" s="141" t="s">
        <v>39</v>
      </c>
      <c r="D69" s="141" t="s">
        <v>803</v>
      </c>
      <c r="E69" s="143">
        <v>97</v>
      </c>
      <c r="F69" s="143">
        <v>11</v>
      </c>
      <c r="G69" s="144">
        <f t="shared" si="4"/>
        <v>0.10185185185185185</v>
      </c>
      <c r="H69" s="145">
        <v>0</v>
      </c>
      <c r="I69" s="143">
        <v>108</v>
      </c>
      <c r="J69" s="146" t="s">
        <v>804</v>
      </c>
    </row>
    <row r="70" spans="1:10" ht="21" thickBot="1" x14ac:dyDescent="0.35">
      <c r="A70" s="256" t="s">
        <v>805</v>
      </c>
      <c r="B70" s="257"/>
      <c r="C70" s="257"/>
      <c r="D70" s="257"/>
      <c r="E70" s="257"/>
      <c r="F70" s="257"/>
      <c r="G70" s="257"/>
      <c r="H70" s="257"/>
      <c r="I70" s="257"/>
      <c r="J70" s="258"/>
    </row>
    <row r="71" spans="1:10" ht="21" thickBot="1" x14ac:dyDescent="0.35">
      <c r="A71" s="247" t="s">
        <v>20</v>
      </c>
      <c r="B71" s="248"/>
      <c r="C71" s="249"/>
      <c r="D71" s="153"/>
      <c r="E71" s="250" t="s">
        <v>19</v>
      </c>
      <c r="F71" s="251"/>
      <c r="G71" s="251"/>
      <c r="H71" s="251"/>
      <c r="I71" s="252"/>
      <c r="J71" s="154"/>
    </row>
    <row r="72" spans="1:10" ht="26.25" thickBot="1" x14ac:dyDescent="0.25">
      <c r="A72" s="155" t="s">
        <v>18</v>
      </c>
      <c r="B72" s="156" t="s">
        <v>17</v>
      </c>
      <c r="C72" s="156" t="s">
        <v>16</v>
      </c>
      <c r="D72" s="156" t="s">
        <v>15</v>
      </c>
      <c r="E72" s="157" t="s">
        <v>14</v>
      </c>
      <c r="F72" s="157" t="s">
        <v>13</v>
      </c>
      <c r="G72" s="157" t="s">
        <v>12</v>
      </c>
      <c r="H72" s="157" t="s">
        <v>11</v>
      </c>
      <c r="I72" s="156" t="s">
        <v>10</v>
      </c>
      <c r="J72" s="158" t="s">
        <v>9</v>
      </c>
    </row>
    <row r="73" spans="1:10" ht="17.25" customHeight="1" thickBot="1" x14ac:dyDescent="0.25">
      <c r="A73" s="163" t="s">
        <v>806</v>
      </c>
      <c r="B73" s="164" t="s">
        <v>655</v>
      </c>
      <c r="C73" s="164" t="s">
        <v>39</v>
      </c>
      <c r="D73" s="164" t="s">
        <v>807</v>
      </c>
      <c r="E73" s="165">
        <v>187</v>
      </c>
      <c r="F73" s="165">
        <v>125</v>
      </c>
      <c r="G73" s="166">
        <f>F73/(E73+F73)</f>
        <v>0.40064102564102566</v>
      </c>
      <c r="H73" s="167">
        <v>0</v>
      </c>
      <c r="I73" s="165">
        <v>312</v>
      </c>
      <c r="J73" s="168" t="s">
        <v>808</v>
      </c>
    </row>
    <row r="74" spans="1:10" ht="15.75" customHeight="1" thickBot="1" x14ac:dyDescent="0.25">
      <c r="A74" s="163" t="s">
        <v>809</v>
      </c>
      <c r="B74" s="164" t="s">
        <v>655</v>
      </c>
      <c r="C74" s="164" t="s">
        <v>39</v>
      </c>
      <c r="D74" s="164" t="s">
        <v>810</v>
      </c>
      <c r="E74" s="165">
        <v>187</v>
      </c>
      <c r="F74" s="165">
        <v>125</v>
      </c>
      <c r="G74" s="166">
        <f>F74/(E74+F74)</f>
        <v>0.40064102564102566</v>
      </c>
      <c r="H74" s="167">
        <v>0</v>
      </c>
      <c r="I74" s="165">
        <v>312</v>
      </c>
      <c r="J74" s="168" t="s">
        <v>811</v>
      </c>
    </row>
    <row r="75" spans="1:10" ht="21" thickBot="1" x14ac:dyDescent="0.35">
      <c r="A75" s="256" t="s">
        <v>812</v>
      </c>
      <c r="B75" s="257"/>
      <c r="C75" s="257"/>
      <c r="D75" s="257"/>
      <c r="E75" s="257"/>
      <c r="F75" s="257"/>
      <c r="G75" s="257"/>
      <c r="H75" s="257"/>
      <c r="I75" s="257"/>
      <c r="J75" s="258"/>
    </row>
    <row r="76" spans="1:10" ht="21" thickBot="1" x14ac:dyDescent="0.35">
      <c r="A76" s="247" t="s">
        <v>20</v>
      </c>
      <c r="B76" s="248"/>
      <c r="C76" s="249"/>
      <c r="D76" s="153"/>
      <c r="E76" s="250" t="s">
        <v>19</v>
      </c>
      <c r="F76" s="251"/>
      <c r="G76" s="251"/>
      <c r="H76" s="251"/>
      <c r="I76" s="252"/>
      <c r="J76" s="154"/>
    </row>
    <row r="77" spans="1:10" ht="25.5" x14ac:dyDescent="0.2">
      <c r="A77" s="155" t="s">
        <v>18</v>
      </c>
      <c r="B77" s="156" t="s">
        <v>17</v>
      </c>
      <c r="C77" s="156" t="s">
        <v>16</v>
      </c>
      <c r="D77" s="156" t="s">
        <v>15</v>
      </c>
      <c r="E77" s="157" t="s">
        <v>14</v>
      </c>
      <c r="F77" s="157" t="s">
        <v>13</v>
      </c>
      <c r="G77" s="157" t="s">
        <v>12</v>
      </c>
      <c r="H77" s="157" t="s">
        <v>11</v>
      </c>
      <c r="I77" s="156" t="s">
        <v>10</v>
      </c>
      <c r="J77" s="158" t="s">
        <v>9</v>
      </c>
    </row>
    <row r="78" spans="1:10" x14ac:dyDescent="0.2">
      <c r="A78" s="130" t="s">
        <v>813</v>
      </c>
      <c r="B78" s="131" t="s">
        <v>655</v>
      </c>
      <c r="C78" s="131" t="s">
        <v>39</v>
      </c>
      <c r="D78" s="131" t="s">
        <v>814</v>
      </c>
      <c r="E78" s="132">
        <v>390</v>
      </c>
      <c r="F78" s="132">
        <v>60</v>
      </c>
      <c r="G78" s="133">
        <f>F78/(E78+F78)</f>
        <v>0.13333333333333333</v>
      </c>
      <c r="H78" s="134">
        <v>0</v>
      </c>
      <c r="I78" s="132">
        <v>450</v>
      </c>
      <c r="J78" s="135" t="s">
        <v>815</v>
      </c>
    </row>
    <row r="79" spans="1:10" x14ac:dyDescent="0.2">
      <c r="A79" s="130" t="s">
        <v>816</v>
      </c>
      <c r="B79" s="131" t="s">
        <v>655</v>
      </c>
      <c r="C79" s="131" t="s">
        <v>39</v>
      </c>
      <c r="D79" s="131" t="s">
        <v>817</v>
      </c>
      <c r="E79" s="132">
        <v>390</v>
      </c>
      <c r="F79" s="132">
        <v>60</v>
      </c>
      <c r="G79" s="133">
        <f>F79/(E79+F79)</f>
        <v>0.13333333333333333</v>
      </c>
      <c r="H79" s="134">
        <v>0</v>
      </c>
      <c r="I79" s="132">
        <v>450</v>
      </c>
      <c r="J79" s="135" t="s">
        <v>818</v>
      </c>
    </row>
    <row r="80" spans="1:10" ht="21" thickBot="1" x14ac:dyDescent="0.35">
      <c r="A80" s="256" t="s">
        <v>819</v>
      </c>
      <c r="B80" s="257"/>
      <c r="C80" s="257"/>
      <c r="D80" s="257"/>
      <c r="E80" s="257"/>
      <c r="F80" s="257"/>
      <c r="G80" s="257"/>
      <c r="H80" s="257"/>
      <c r="I80" s="257"/>
      <c r="J80" s="258"/>
    </row>
    <row r="81" spans="1:10" ht="21" thickBot="1" x14ac:dyDescent="0.35">
      <c r="A81" s="247" t="s">
        <v>20</v>
      </c>
      <c r="B81" s="248"/>
      <c r="C81" s="249"/>
      <c r="D81" s="153"/>
      <c r="E81" s="250" t="s">
        <v>19</v>
      </c>
      <c r="F81" s="251"/>
      <c r="G81" s="251"/>
      <c r="H81" s="251"/>
      <c r="I81" s="252"/>
      <c r="J81" s="154"/>
    </row>
    <row r="82" spans="1:10" ht="26.25" thickBot="1" x14ac:dyDescent="0.25">
      <c r="A82" s="155" t="s">
        <v>18</v>
      </c>
      <c r="B82" s="156" t="s">
        <v>17</v>
      </c>
      <c r="C82" s="156" t="s">
        <v>16</v>
      </c>
      <c r="D82" s="156" t="s">
        <v>15</v>
      </c>
      <c r="E82" s="157" t="s">
        <v>14</v>
      </c>
      <c r="F82" s="157" t="s">
        <v>13</v>
      </c>
      <c r="G82" s="157" t="s">
        <v>12</v>
      </c>
      <c r="H82" s="157" t="s">
        <v>11</v>
      </c>
      <c r="I82" s="156" t="s">
        <v>10</v>
      </c>
      <c r="J82" s="158" t="s">
        <v>9</v>
      </c>
    </row>
    <row r="83" spans="1:10" x14ac:dyDescent="0.2">
      <c r="A83" s="169" t="s">
        <v>820</v>
      </c>
      <c r="B83" s="125" t="s">
        <v>655</v>
      </c>
      <c r="C83" s="125" t="s">
        <v>39</v>
      </c>
      <c r="D83" s="170" t="s">
        <v>821</v>
      </c>
      <c r="E83" s="126">
        <v>130</v>
      </c>
      <c r="F83" s="126">
        <v>14</v>
      </c>
      <c r="G83" s="127">
        <f>F83/(E83+F83)</f>
        <v>9.7222222222222224E-2</v>
      </c>
      <c r="H83" s="128">
        <v>0</v>
      </c>
      <c r="I83" s="126">
        <v>144</v>
      </c>
      <c r="J83" s="171" t="s">
        <v>822</v>
      </c>
    </row>
    <row r="84" spans="1:10" ht="13.5" thickBot="1" x14ac:dyDescent="0.25">
      <c r="A84" s="162" t="s">
        <v>823</v>
      </c>
      <c r="B84" s="141" t="s">
        <v>655</v>
      </c>
      <c r="C84" s="141" t="s">
        <v>39</v>
      </c>
      <c r="D84" s="141" t="s">
        <v>824</v>
      </c>
      <c r="E84" s="143">
        <v>86</v>
      </c>
      <c r="F84" s="143">
        <v>58</v>
      </c>
      <c r="G84" s="144">
        <f>F84/(E84+F84)</f>
        <v>0.40277777777777779</v>
      </c>
      <c r="H84" s="145">
        <v>0</v>
      </c>
      <c r="I84" s="143">
        <v>144</v>
      </c>
      <c r="J84" s="172" t="s">
        <v>825</v>
      </c>
    </row>
    <row r="85" spans="1:10" x14ac:dyDescent="0.2">
      <c r="A85" s="169" t="s">
        <v>826</v>
      </c>
      <c r="B85" s="125" t="s">
        <v>655</v>
      </c>
      <c r="C85" s="125" t="s">
        <v>39</v>
      </c>
      <c r="D85" s="170" t="s">
        <v>827</v>
      </c>
      <c r="E85" s="126">
        <v>130</v>
      </c>
      <c r="F85" s="126">
        <v>14</v>
      </c>
      <c r="G85" s="127">
        <f>F85/(E85+F85)</f>
        <v>9.7222222222222224E-2</v>
      </c>
      <c r="H85" s="128">
        <v>0</v>
      </c>
      <c r="I85" s="126">
        <v>144</v>
      </c>
      <c r="J85" s="171" t="s">
        <v>828</v>
      </c>
    </row>
    <row r="86" spans="1:10" ht="13.5" thickBot="1" x14ac:dyDescent="0.25">
      <c r="A86" s="162" t="s">
        <v>829</v>
      </c>
      <c r="B86" s="141" t="s">
        <v>655</v>
      </c>
      <c r="C86" s="141" t="s">
        <v>39</v>
      </c>
      <c r="D86" s="141" t="s">
        <v>830</v>
      </c>
      <c r="E86" s="143">
        <v>86</v>
      </c>
      <c r="F86" s="143">
        <v>58</v>
      </c>
      <c r="G86" s="144">
        <f>F86/(E86+F86)</f>
        <v>0.40277777777777779</v>
      </c>
      <c r="H86" s="145">
        <v>0</v>
      </c>
      <c r="I86" s="143">
        <v>144</v>
      </c>
      <c r="J86" s="146" t="s">
        <v>831</v>
      </c>
    </row>
    <row r="87" spans="1:10" ht="21" thickBot="1" x14ac:dyDescent="0.35">
      <c r="A87" s="256" t="s">
        <v>832</v>
      </c>
      <c r="B87" s="257"/>
      <c r="C87" s="257"/>
      <c r="D87" s="257"/>
      <c r="E87" s="257"/>
      <c r="F87" s="257"/>
      <c r="G87" s="257"/>
      <c r="H87" s="257"/>
      <c r="I87" s="257"/>
      <c r="J87" s="258"/>
    </row>
    <row r="88" spans="1:10" ht="21" thickBot="1" x14ac:dyDescent="0.35">
      <c r="A88" s="247" t="s">
        <v>20</v>
      </c>
      <c r="B88" s="248"/>
      <c r="C88" s="249"/>
      <c r="D88" s="153"/>
      <c r="E88" s="250" t="s">
        <v>19</v>
      </c>
      <c r="F88" s="251"/>
      <c r="G88" s="251"/>
      <c r="H88" s="251"/>
      <c r="I88" s="252"/>
      <c r="J88" s="154"/>
    </row>
    <row r="89" spans="1:10" ht="26.25" thickBot="1" x14ac:dyDescent="0.25">
      <c r="A89" s="155" t="s">
        <v>18</v>
      </c>
      <c r="B89" s="156" t="s">
        <v>17</v>
      </c>
      <c r="C89" s="156" t="s">
        <v>16</v>
      </c>
      <c r="D89" s="156" t="s">
        <v>15</v>
      </c>
      <c r="E89" s="157" t="s">
        <v>14</v>
      </c>
      <c r="F89" s="157" t="s">
        <v>13</v>
      </c>
      <c r="G89" s="157" t="s">
        <v>12</v>
      </c>
      <c r="H89" s="157" t="s">
        <v>11</v>
      </c>
      <c r="I89" s="156" t="s">
        <v>10</v>
      </c>
      <c r="J89" s="158" t="s">
        <v>9</v>
      </c>
    </row>
    <row r="90" spans="1:10" x14ac:dyDescent="0.2">
      <c r="A90" s="169" t="s">
        <v>833</v>
      </c>
      <c r="B90" s="125" t="s">
        <v>655</v>
      </c>
      <c r="C90" s="125" t="s">
        <v>39</v>
      </c>
      <c r="D90" s="170" t="s">
        <v>834</v>
      </c>
      <c r="E90" s="126">
        <v>274</v>
      </c>
      <c r="F90" s="126">
        <v>50</v>
      </c>
      <c r="G90" s="127">
        <f>F90/(E90+F90)</f>
        <v>0.15432098765432098</v>
      </c>
      <c r="H90" s="128">
        <v>0</v>
      </c>
      <c r="I90" s="126">
        <v>324</v>
      </c>
      <c r="J90" s="171" t="s">
        <v>835</v>
      </c>
    </row>
    <row r="91" spans="1:10" ht="13.5" thickBot="1" x14ac:dyDescent="0.25">
      <c r="A91" s="162" t="s">
        <v>836</v>
      </c>
      <c r="B91" s="141" t="s">
        <v>655</v>
      </c>
      <c r="C91" s="141" t="s">
        <v>39</v>
      </c>
      <c r="D91" s="141" t="s">
        <v>837</v>
      </c>
      <c r="E91" s="143">
        <v>140</v>
      </c>
      <c r="F91" s="143">
        <v>100</v>
      </c>
      <c r="G91" s="144">
        <f>F91/(E91+F91)</f>
        <v>0.41666666666666669</v>
      </c>
      <c r="H91" s="145">
        <v>0</v>
      </c>
      <c r="I91" s="143">
        <v>240</v>
      </c>
      <c r="J91" s="172" t="s">
        <v>838</v>
      </c>
    </row>
    <row r="92" spans="1:10" x14ac:dyDescent="0.2">
      <c r="A92" s="169" t="s">
        <v>839</v>
      </c>
      <c r="B92" s="125" t="s">
        <v>655</v>
      </c>
      <c r="C92" s="125" t="s">
        <v>39</v>
      </c>
      <c r="D92" s="170" t="s">
        <v>840</v>
      </c>
      <c r="E92" s="126">
        <v>274</v>
      </c>
      <c r="F92" s="126">
        <v>50</v>
      </c>
      <c r="G92" s="127">
        <f>F92/(E92+F92)</f>
        <v>0.15432098765432098</v>
      </c>
      <c r="H92" s="128">
        <v>0</v>
      </c>
      <c r="I92" s="126">
        <v>324</v>
      </c>
      <c r="J92" s="171" t="s">
        <v>841</v>
      </c>
    </row>
    <row r="93" spans="1:10" ht="13.5" thickBot="1" x14ac:dyDescent="0.25">
      <c r="A93" s="162" t="s">
        <v>842</v>
      </c>
      <c r="B93" s="141" t="s">
        <v>655</v>
      </c>
      <c r="C93" s="141" t="s">
        <v>39</v>
      </c>
      <c r="D93" s="141" t="s">
        <v>843</v>
      </c>
      <c r="E93" s="143">
        <v>140</v>
      </c>
      <c r="F93" s="143">
        <v>100</v>
      </c>
      <c r="G93" s="144">
        <f>F93/(E93+F93)</f>
        <v>0.41666666666666669</v>
      </c>
      <c r="H93" s="145">
        <v>0</v>
      </c>
      <c r="I93" s="143">
        <v>240</v>
      </c>
      <c r="J93" s="146" t="s">
        <v>844</v>
      </c>
    </row>
    <row r="94" spans="1:10" ht="21" thickBot="1" x14ac:dyDescent="0.35">
      <c r="A94" s="256" t="s">
        <v>845</v>
      </c>
      <c r="B94" s="257"/>
      <c r="C94" s="257"/>
      <c r="D94" s="257"/>
      <c r="E94" s="257"/>
      <c r="F94" s="257"/>
      <c r="G94" s="257"/>
      <c r="H94" s="257"/>
      <c r="I94" s="257"/>
      <c r="J94" s="258"/>
    </row>
    <row r="95" spans="1:10" ht="21" thickBot="1" x14ac:dyDescent="0.35">
      <c r="A95" s="247" t="s">
        <v>20</v>
      </c>
      <c r="B95" s="248"/>
      <c r="C95" s="249"/>
      <c r="D95" s="153"/>
      <c r="E95" s="250" t="s">
        <v>19</v>
      </c>
      <c r="F95" s="251"/>
      <c r="G95" s="251"/>
      <c r="H95" s="251"/>
      <c r="I95" s="252"/>
      <c r="J95" s="154"/>
    </row>
    <row r="96" spans="1:10" ht="26.25" thickBot="1" x14ac:dyDescent="0.25">
      <c r="A96" s="155" t="s">
        <v>18</v>
      </c>
      <c r="B96" s="156" t="s">
        <v>17</v>
      </c>
      <c r="C96" s="156" t="s">
        <v>16</v>
      </c>
      <c r="D96" s="156" t="s">
        <v>15</v>
      </c>
      <c r="E96" s="157" t="s">
        <v>14</v>
      </c>
      <c r="F96" s="157" t="s">
        <v>13</v>
      </c>
      <c r="G96" s="157" t="s">
        <v>12</v>
      </c>
      <c r="H96" s="157" t="s">
        <v>11</v>
      </c>
      <c r="I96" s="156" t="s">
        <v>10</v>
      </c>
      <c r="J96" s="158" t="s">
        <v>9</v>
      </c>
    </row>
    <row r="97" spans="1:10" x14ac:dyDescent="0.2">
      <c r="A97" s="169" t="s">
        <v>846</v>
      </c>
      <c r="B97" s="125" t="s">
        <v>655</v>
      </c>
      <c r="C97" s="125" t="s">
        <v>39</v>
      </c>
      <c r="D97" s="170" t="s">
        <v>847</v>
      </c>
      <c r="E97" s="126">
        <v>215</v>
      </c>
      <c r="F97" s="126">
        <v>43</v>
      </c>
      <c r="G97" s="127">
        <f>F97/(E97+F97)</f>
        <v>0.16666666666666666</v>
      </c>
      <c r="H97" s="128">
        <v>0</v>
      </c>
      <c r="I97" s="126">
        <v>258</v>
      </c>
      <c r="J97" s="129" t="s">
        <v>848</v>
      </c>
    </row>
    <row r="98" spans="1:10" ht="13.5" thickBot="1" x14ac:dyDescent="0.25">
      <c r="A98" s="162" t="s">
        <v>849</v>
      </c>
      <c r="B98" s="141" t="s">
        <v>655</v>
      </c>
      <c r="C98" s="141" t="s">
        <v>39</v>
      </c>
      <c r="D98" s="141" t="s">
        <v>850</v>
      </c>
      <c r="E98" s="143">
        <v>172</v>
      </c>
      <c r="F98" s="143">
        <v>140</v>
      </c>
      <c r="G98" s="144">
        <f>F98/(E98+F98)</f>
        <v>0.44871794871794873</v>
      </c>
      <c r="H98" s="145">
        <v>0</v>
      </c>
      <c r="I98" s="143">
        <v>312</v>
      </c>
      <c r="J98" s="146" t="s">
        <v>851</v>
      </c>
    </row>
    <row r="99" spans="1:10" x14ac:dyDescent="0.2">
      <c r="A99" s="169" t="s">
        <v>852</v>
      </c>
      <c r="B99" s="125" t="s">
        <v>655</v>
      </c>
      <c r="C99" s="125" t="s">
        <v>39</v>
      </c>
      <c r="D99" s="170" t="s">
        <v>853</v>
      </c>
      <c r="E99" s="126">
        <v>234</v>
      </c>
      <c r="F99" s="126">
        <v>24</v>
      </c>
      <c r="G99" s="127">
        <f>F99/(E99+F99)</f>
        <v>9.3023255813953487E-2</v>
      </c>
      <c r="H99" s="128">
        <v>0</v>
      </c>
      <c r="I99" s="126">
        <v>234</v>
      </c>
      <c r="J99" s="129" t="s">
        <v>854</v>
      </c>
    </row>
    <row r="100" spans="1:10" ht="13.5" thickBot="1" x14ac:dyDescent="0.25">
      <c r="A100" s="162" t="s">
        <v>855</v>
      </c>
      <c r="B100" s="141" t="s">
        <v>655</v>
      </c>
      <c r="C100" s="141" t="s">
        <v>39</v>
      </c>
      <c r="D100" s="141" t="s">
        <v>856</v>
      </c>
      <c r="E100" s="143">
        <v>172</v>
      </c>
      <c r="F100" s="143">
        <v>140</v>
      </c>
      <c r="G100" s="144">
        <f>F100/(E100+F100)</f>
        <v>0.44871794871794873</v>
      </c>
      <c r="H100" s="145">
        <v>0</v>
      </c>
      <c r="I100" s="143">
        <v>312</v>
      </c>
      <c r="J100" s="146" t="s">
        <v>857</v>
      </c>
    </row>
    <row r="101" spans="1:10" ht="21" thickBot="1" x14ac:dyDescent="0.35">
      <c r="A101" s="256" t="s">
        <v>858</v>
      </c>
      <c r="B101" s="257"/>
      <c r="C101" s="257"/>
      <c r="D101" s="257"/>
      <c r="E101" s="257"/>
      <c r="F101" s="257"/>
      <c r="G101" s="257"/>
      <c r="H101" s="257"/>
      <c r="I101" s="257"/>
      <c r="J101" s="258"/>
    </row>
    <row r="102" spans="1:10" ht="21" thickBot="1" x14ac:dyDescent="0.35">
      <c r="A102" s="247" t="s">
        <v>20</v>
      </c>
      <c r="B102" s="248"/>
      <c r="C102" s="249"/>
      <c r="D102" s="153"/>
      <c r="E102" s="250" t="s">
        <v>19</v>
      </c>
      <c r="F102" s="251"/>
      <c r="G102" s="251"/>
      <c r="H102" s="251"/>
      <c r="I102" s="252"/>
      <c r="J102" s="154"/>
    </row>
    <row r="103" spans="1:10" ht="26.25" thickBot="1" x14ac:dyDescent="0.25">
      <c r="A103" s="155" t="s">
        <v>18</v>
      </c>
      <c r="B103" s="156" t="s">
        <v>17</v>
      </c>
      <c r="C103" s="156" t="s">
        <v>16</v>
      </c>
      <c r="D103" s="156" t="s">
        <v>15</v>
      </c>
      <c r="E103" s="157" t="s">
        <v>14</v>
      </c>
      <c r="F103" s="157" t="s">
        <v>13</v>
      </c>
      <c r="G103" s="157" t="s">
        <v>12</v>
      </c>
      <c r="H103" s="157" t="s">
        <v>11</v>
      </c>
      <c r="I103" s="156" t="s">
        <v>10</v>
      </c>
      <c r="J103" s="158" t="s">
        <v>9</v>
      </c>
    </row>
    <row r="104" spans="1:10" ht="13.5" thickBot="1" x14ac:dyDescent="0.25">
      <c r="A104" s="163" t="s">
        <v>859</v>
      </c>
      <c r="B104" s="164" t="s">
        <v>655</v>
      </c>
      <c r="C104" s="164" t="s">
        <v>39</v>
      </c>
      <c r="D104" s="164" t="s">
        <v>860</v>
      </c>
      <c r="E104" s="165">
        <v>236</v>
      </c>
      <c r="F104" s="165">
        <v>40</v>
      </c>
      <c r="G104" s="166">
        <f t="shared" si="0"/>
        <v>0.14492753623188406</v>
      </c>
      <c r="H104" s="167">
        <v>0</v>
      </c>
      <c r="I104" s="165">
        <v>276</v>
      </c>
      <c r="J104" s="168" t="s">
        <v>861</v>
      </c>
    </row>
    <row r="105" spans="1:10" ht="13.5" thickBot="1" x14ac:dyDescent="0.25">
      <c r="A105" s="163" t="s">
        <v>862</v>
      </c>
      <c r="B105" s="164" t="s">
        <v>655</v>
      </c>
      <c r="C105" s="164" t="s">
        <v>39</v>
      </c>
      <c r="D105" s="164" t="s">
        <v>863</v>
      </c>
      <c r="E105" s="165">
        <v>236</v>
      </c>
      <c r="F105" s="165">
        <v>40</v>
      </c>
      <c r="G105" s="166">
        <f t="shared" si="0"/>
        <v>0.14492753623188406</v>
      </c>
      <c r="H105" s="167">
        <v>0</v>
      </c>
      <c r="I105" s="165">
        <v>276</v>
      </c>
      <c r="J105" s="168" t="s">
        <v>864</v>
      </c>
    </row>
    <row r="106" spans="1:10" ht="21" thickBot="1" x14ac:dyDescent="0.35">
      <c r="A106" s="256" t="s">
        <v>865</v>
      </c>
      <c r="B106" s="257"/>
      <c r="C106" s="257"/>
      <c r="D106" s="257"/>
      <c r="E106" s="257"/>
      <c r="F106" s="257"/>
      <c r="G106" s="257"/>
      <c r="H106" s="257"/>
      <c r="I106" s="257"/>
      <c r="J106" s="258"/>
    </row>
    <row r="107" spans="1:10" ht="21" thickBot="1" x14ac:dyDescent="0.35">
      <c r="A107" s="247" t="s">
        <v>20</v>
      </c>
      <c r="B107" s="248"/>
      <c r="C107" s="249"/>
      <c r="D107" s="153"/>
      <c r="E107" s="250" t="s">
        <v>19</v>
      </c>
      <c r="F107" s="251"/>
      <c r="G107" s="251"/>
      <c r="H107" s="251"/>
      <c r="I107" s="252"/>
      <c r="J107" s="154"/>
    </row>
    <row r="108" spans="1:10" ht="25.5" x14ac:dyDescent="0.2">
      <c r="A108" s="155" t="s">
        <v>18</v>
      </c>
      <c r="B108" s="156" t="s">
        <v>17</v>
      </c>
      <c r="C108" s="156" t="s">
        <v>16</v>
      </c>
      <c r="D108" s="156" t="s">
        <v>15</v>
      </c>
      <c r="E108" s="157" t="s">
        <v>14</v>
      </c>
      <c r="F108" s="157" t="s">
        <v>13</v>
      </c>
      <c r="G108" s="157" t="s">
        <v>12</v>
      </c>
      <c r="H108" s="157" t="s">
        <v>11</v>
      </c>
      <c r="I108" s="156" t="s">
        <v>10</v>
      </c>
      <c r="J108" s="158" t="s">
        <v>9</v>
      </c>
    </row>
    <row r="109" spans="1:10" x14ac:dyDescent="0.2">
      <c r="A109" s="130" t="s">
        <v>866</v>
      </c>
      <c r="B109" s="131" t="s">
        <v>655</v>
      </c>
      <c r="C109" s="131" t="s">
        <v>39</v>
      </c>
      <c r="D109" s="131" t="s">
        <v>867</v>
      </c>
      <c r="E109" s="173">
        <v>138</v>
      </c>
      <c r="F109" s="173">
        <v>72</v>
      </c>
      <c r="G109" s="133">
        <f t="shared" si="0"/>
        <v>0.34285714285714286</v>
      </c>
      <c r="H109" s="134">
        <v>0</v>
      </c>
      <c r="I109" s="132">
        <v>210</v>
      </c>
      <c r="J109" s="135" t="s">
        <v>868</v>
      </c>
    </row>
    <row r="110" spans="1:10" ht="13.5" thickBot="1" x14ac:dyDescent="0.25">
      <c r="A110" s="174" t="s">
        <v>869</v>
      </c>
      <c r="B110" s="175" t="s">
        <v>655</v>
      </c>
      <c r="C110" s="175" t="s">
        <v>39</v>
      </c>
      <c r="D110" s="175" t="s">
        <v>870</v>
      </c>
      <c r="E110" s="175">
        <v>5</v>
      </c>
      <c r="F110" s="175">
        <v>61</v>
      </c>
      <c r="G110" s="176">
        <f t="shared" si="0"/>
        <v>0.9242424242424242</v>
      </c>
      <c r="H110" s="177">
        <v>0</v>
      </c>
      <c r="I110" s="178">
        <v>66</v>
      </c>
      <c r="J110" s="179" t="s">
        <v>871</v>
      </c>
    </row>
    <row r="111" spans="1:10" ht="21" thickBot="1" x14ac:dyDescent="0.35">
      <c r="A111" s="244" t="s">
        <v>872</v>
      </c>
      <c r="B111" s="245"/>
      <c r="C111" s="245"/>
      <c r="D111" s="245"/>
      <c r="E111" s="245"/>
      <c r="F111" s="245"/>
      <c r="G111" s="245"/>
      <c r="H111" s="245"/>
      <c r="I111" s="245"/>
      <c r="J111" s="246"/>
    </row>
    <row r="112" spans="1:10" ht="21" thickBot="1" x14ac:dyDescent="0.35">
      <c r="A112" s="247" t="s">
        <v>20</v>
      </c>
      <c r="B112" s="248"/>
      <c r="C112" s="249"/>
      <c r="D112" s="153"/>
      <c r="E112" s="250" t="s">
        <v>19</v>
      </c>
      <c r="F112" s="251"/>
      <c r="G112" s="251"/>
      <c r="H112" s="251"/>
      <c r="I112" s="252"/>
      <c r="J112" s="154"/>
    </row>
    <row r="113" spans="1:10" ht="26.25" thickBot="1" x14ac:dyDescent="0.25">
      <c r="A113" s="155" t="s">
        <v>18</v>
      </c>
      <c r="B113" s="156" t="s">
        <v>17</v>
      </c>
      <c r="C113" s="156" t="s">
        <v>16</v>
      </c>
      <c r="D113" s="156" t="s">
        <v>15</v>
      </c>
      <c r="E113" s="157" t="s">
        <v>14</v>
      </c>
      <c r="F113" s="157" t="s">
        <v>13</v>
      </c>
      <c r="G113" s="157" t="s">
        <v>12</v>
      </c>
      <c r="H113" s="157" t="s">
        <v>11</v>
      </c>
      <c r="I113" s="156" t="s">
        <v>10</v>
      </c>
      <c r="J113" s="158" t="s">
        <v>9</v>
      </c>
    </row>
    <row r="114" spans="1:10" x14ac:dyDescent="0.2">
      <c r="A114" s="124" t="s">
        <v>873</v>
      </c>
      <c r="B114" s="125">
        <v>9509</v>
      </c>
      <c r="C114" s="125" t="s">
        <v>3</v>
      </c>
      <c r="D114" s="125" t="s">
        <v>874</v>
      </c>
      <c r="E114" s="180">
        <v>102</v>
      </c>
      <c r="F114" s="180">
        <v>36</v>
      </c>
      <c r="G114" s="127">
        <f>F114/(E114+F114)</f>
        <v>0.2608695652173913</v>
      </c>
      <c r="H114" s="180">
        <v>0</v>
      </c>
      <c r="I114" s="180">
        <v>138</v>
      </c>
      <c r="J114" s="129" t="s">
        <v>875</v>
      </c>
    </row>
    <row r="115" spans="1:10" ht="13.5" thickBot="1" x14ac:dyDescent="0.25">
      <c r="A115" s="162" t="s">
        <v>876</v>
      </c>
      <c r="B115" s="141">
        <v>9124</v>
      </c>
      <c r="C115" s="141" t="s">
        <v>3</v>
      </c>
      <c r="D115" s="141" t="s">
        <v>877</v>
      </c>
      <c r="E115" s="181">
        <v>8</v>
      </c>
      <c r="F115" s="181">
        <v>0</v>
      </c>
      <c r="G115" s="144">
        <f>F115/(E115+F115)</f>
        <v>0</v>
      </c>
      <c r="H115" s="181">
        <v>0</v>
      </c>
      <c r="I115" s="181">
        <v>8</v>
      </c>
      <c r="J115" s="146" t="s">
        <v>875</v>
      </c>
    </row>
    <row r="116" spans="1:10" x14ac:dyDescent="0.2">
      <c r="A116" s="124" t="s">
        <v>878</v>
      </c>
      <c r="B116" s="125">
        <v>9509</v>
      </c>
      <c r="C116" s="125" t="s">
        <v>3</v>
      </c>
      <c r="D116" s="125" t="s">
        <v>879</v>
      </c>
      <c r="E116" s="180">
        <v>102</v>
      </c>
      <c r="F116" s="180">
        <v>36</v>
      </c>
      <c r="G116" s="127">
        <f>F116/(E116+F116)</f>
        <v>0.2608695652173913</v>
      </c>
      <c r="H116" s="180">
        <v>0</v>
      </c>
      <c r="I116" s="180">
        <v>138</v>
      </c>
      <c r="J116" s="129" t="s">
        <v>880</v>
      </c>
    </row>
    <row r="117" spans="1:10" ht="13.5" thickBot="1" x14ac:dyDescent="0.25">
      <c r="A117" s="162" t="s">
        <v>881</v>
      </c>
      <c r="B117" s="141">
        <v>9124</v>
      </c>
      <c r="C117" s="141" t="s">
        <v>3</v>
      </c>
      <c r="D117" s="141" t="s">
        <v>882</v>
      </c>
      <c r="E117" s="181">
        <v>8</v>
      </c>
      <c r="F117" s="181">
        <v>0</v>
      </c>
      <c r="G117" s="144">
        <f>F117/(E117+F117)</f>
        <v>0</v>
      </c>
      <c r="H117" s="181">
        <v>0</v>
      </c>
      <c r="I117" s="181">
        <v>8</v>
      </c>
      <c r="J117" s="146" t="s">
        <v>880</v>
      </c>
    </row>
    <row r="118" spans="1:10" ht="21" thickBot="1" x14ac:dyDescent="0.35">
      <c r="A118" s="244" t="s">
        <v>883</v>
      </c>
      <c r="B118" s="245"/>
      <c r="C118" s="245"/>
      <c r="D118" s="245"/>
      <c r="E118" s="245"/>
      <c r="F118" s="245"/>
      <c r="G118" s="245"/>
      <c r="H118" s="245"/>
      <c r="I118" s="245"/>
      <c r="J118" s="246"/>
    </row>
    <row r="119" spans="1:10" ht="21" thickBot="1" x14ac:dyDescent="0.35">
      <c r="A119" s="247" t="s">
        <v>20</v>
      </c>
      <c r="B119" s="248"/>
      <c r="C119" s="249"/>
      <c r="D119" s="153"/>
      <c r="E119" s="250" t="s">
        <v>19</v>
      </c>
      <c r="F119" s="251"/>
      <c r="G119" s="251"/>
      <c r="H119" s="251"/>
      <c r="I119" s="252"/>
      <c r="J119" s="154"/>
    </row>
    <row r="120" spans="1:10" ht="26.25" thickBot="1" x14ac:dyDescent="0.25">
      <c r="A120" s="155" t="s">
        <v>18</v>
      </c>
      <c r="B120" s="156" t="s">
        <v>17</v>
      </c>
      <c r="C120" s="156" t="s">
        <v>16</v>
      </c>
      <c r="D120" s="156" t="s">
        <v>15</v>
      </c>
      <c r="E120" s="157" t="s">
        <v>14</v>
      </c>
      <c r="F120" s="157" t="s">
        <v>13</v>
      </c>
      <c r="G120" s="157" t="s">
        <v>12</v>
      </c>
      <c r="H120" s="157" t="s">
        <v>11</v>
      </c>
      <c r="I120" s="156" t="s">
        <v>10</v>
      </c>
      <c r="J120" s="158" t="s">
        <v>9</v>
      </c>
    </row>
    <row r="121" spans="1:10" ht="13.5" thickBot="1" x14ac:dyDescent="0.25">
      <c r="A121" s="163" t="s">
        <v>884</v>
      </c>
      <c r="B121" s="164">
        <v>9509</v>
      </c>
      <c r="C121" s="164" t="s">
        <v>3</v>
      </c>
      <c r="D121" s="164" t="s">
        <v>885</v>
      </c>
      <c r="E121" s="182">
        <v>75</v>
      </c>
      <c r="F121" s="182">
        <v>15</v>
      </c>
      <c r="G121" s="166">
        <f t="shared" ref="G121:G142" si="5">F121/(E121+F121)</f>
        <v>0.16666666666666666</v>
      </c>
      <c r="H121" s="182">
        <v>0</v>
      </c>
      <c r="I121" s="182">
        <v>90</v>
      </c>
      <c r="J121" s="168" t="s">
        <v>886</v>
      </c>
    </row>
    <row r="122" spans="1:10" ht="13.5" thickBot="1" x14ac:dyDescent="0.25">
      <c r="A122" s="163" t="s">
        <v>887</v>
      </c>
      <c r="B122" s="164">
        <v>9509</v>
      </c>
      <c r="C122" s="164" t="s">
        <v>3</v>
      </c>
      <c r="D122" s="164" t="s">
        <v>888</v>
      </c>
      <c r="E122" s="182">
        <v>75</v>
      </c>
      <c r="F122" s="182">
        <v>15</v>
      </c>
      <c r="G122" s="166">
        <f t="shared" si="5"/>
        <v>0.16666666666666666</v>
      </c>
      <c r="H122" s="182">
        <v>0</v>
      </c>
      <c r="I122" s="182">
        <v>90</v>
      </c>
      <c r="J122" s="168" t="s">
        <v>889</v>
      </c>
    </row>
    <row r="123" spans="1:10" ht="21" thickBot="1" x14ac:dyDescent="0.35">
      <c r="A123" s="244" t="s">
        <v>890</v>
      </c>
      <c r="B123" s="245"/>
      <c r="C123" s="245"/>
      <c r="D123" s="245"/>
      <c r="E123" s="245"/>
      <c r="F123" s="245"/>
      <c r="G123" s="245"/>
      <c r="H123" s="245"/>
      <c r="I123" s="245"/>
      <c r="J123" s="246"/>
    </row>
    <row r="124" spans="1:10" ht="21" thickBot="1" x14ac:dyDescent="0.35">
      <c r="A124" s="247" t="s">
        <v>20</v>
      </c>
      <c r="B124" s="248"/>
      <c r="C124" s="249"/>
      <c r="D124" s="153"/>
      <c r="E124" s="250" t="s">
        <v>19</v>
      </c>
      <c r="F124" s="251"/>
      <c r="G124" s="251"/>
      <c r="H124" s="251"/>
      <c r="I124" s="252"/>
      <c r="J124" s="154"/>
    </row>
    <row r="125" spans="1:10" ht="26.25" thickBot="1" x14ac:dyDescent="0.25">
      <c r="A125" s="155" t="s">
        <v>18</v>
      </c>
      <c r="B125" s="156" t="s">
        <v>17</v>
      </c>
      <c r="C125" s="156" t="s">
        <v>16</v>
      </c>
      <c r="D125" s="156" t="s">
        <v>15</v>
      </c>
      <c r="E125" s="157" t="s">
        <v>14</v>
      </c>
      <c r="F125" s="157" t="s">
        <v>13</v>
      </c>
      <c r="G125" s="157" t="s">
        <v>12</v>
      </c>
      <c r="H125" s="157" t="s">
        <v>11</v>
      </c>
      <c r="I125" s="156" t="s">
        <v>10</v>
      </c>
      <c r="J125" s="158" t="s">
        <v>9</v>
      </c>
    </row>
    <row r="126" spans="1:10" ht="13.5" thickBot="1" x14ac:dyDescent="0.25">
      <c r="A126" s="163" t="s">
        <v>891</v>
      </c>
      <c r="B126" s="164">
        <v>9124</v>
      </c>
      <c r="C126" s="164" t="s">
        <v>3</v>
      </c>
      <c r="D126" s="164" t="s">
        <v>892</v>
      </c>
      <c r="E126" s="182">
        <v>8</v>
      </c>
      <c r="F126" s="182">
        <v>0</v>
      </c>
      <c r="G126" s="166">
        <f t="shared" si="5"/>
        <v>0</v>
      </c>
      <c r="H126" s="182">
        <v>0</v>
      </c>
      <c r="I126" s="182">
        <v>8</v>
      </c>
      <c r="J126" s="168" t="s">
        <v>886</v>
      </c>
    </row>
    <row r="127" spans="1:10" ht="13.5" thickBot="1" x14ac:dyDescent="0.25">
      <c r="A127" s="147" t="s">
        <v>893</v>
      </c>
      <c r="B127" s="148">
        <v>9124</v>
      </c>
      <c r="C127" s="148" t="s">
        <v>3</v>
      </c>
      <c r="D127" s="148" t="s">
        <v>894</v>
      </c>
      <c r="E127" s="183">
        <v>8</v>
      </c>
      <c r="F127" s="183">
        <v>0</v>
      </c>
      <c r="G127" s="150">
        <f t="shared" si="5"/>
        <v>0</v>
      </c>
      <c r="H127" s="183">
        <v>0</v>
      </c>
      <c r="I127" s="183">
        <v>8</v>
      </c>
      <c r="J127" s="152" t="s">
        <v>889</v>
      </c>
    </row>
    <row r="128" spans="1:10" ht="21" thickBot="1" x14ac:dyDescent="0.35">
      <c r="A128" s="244" t="s">
        <v>895</v>
      </c>
      <c r="B128" s="245"/>
      <c r="C128" s="245"/>
      <c r="D128" s="245"/>
      <c r="E128" s="245"/>
      <c r="F128" s="245"/>
      <c r="G128" s="245"/>
      <c r="H128" s="245"/>
      <c r="I128" s="245"/>
      <c r="J128" s="246"/>
    </row>
    <row r="129" spans="1:10" ht="21" thickBot="1" x14ac:dyDescent="0.35">
      <c r="A129" s="247" t="s">
        <v>20</v>
      </c>
      <c r="B129" s="248"/>
      <c r="C129" s="249"/>
      <c r="D129" s="153"/>
      <c r="E129" s="250" t="s">
        <v>19</v>
      </c>
      <c r="F129" s="251"/>
      <c r="G129" s="251"/>
      <c r="H129" s="251"/>
      <c r="I129" s="252"/>
      <c r="J129" s="154"/>
    </row>
    <row r="130" spans="1:10" ht="26.25" thickBot="1" x14ac:dyDescent="0.25">
      <c r="A130" s="155" t="s">
        <v>18</v>
      </c>
      <c r="B130" s="156" t="s">
        <v>17</v>
      </c>
      <c r="C130" s="156" t="s">
        <v>16</v>
      </c>
      <c r="D130" s="156" t="s">
        <v>15</v>
      </c>
      <c r="E130" s="157" t="s">
        <v>14</v>
      </c>
      <c r="F130" s="157" t="s">
        <v>13</v>
      </c>
      <c r="G130" s="157" t="s">
        <v>12</v>
      </c>
      <c r="H130" s="157" t="s">
        <v>11</v>
      </c>
      <c r="I130" s="156" t="s">
        <v>10</v>
      </c>
      <c r="J130" s="158" t="s">
        <v>9</v>
      </c>
    </row>
    <row r="131" spans="1:10" ht="13.5" thickBot="1" x14ac:dyDescent="0.25">
      <c r="A131" s="163" t="s">
        <v>896</v>
      </c>
      <c r="B131" s="164" t="s">
        <v>897</v>
      </c>
      <c r="C131" s="164" t="s">
        <v>39</v>
      </c>
      <c r="D131" s="164" t="s">
        <v>898</v>
      </c>
      <c r="E131" s="182">
        <v>41</v>
      </c>
      <c r="F131" s="182">
        <v>25</v>
      </c>
      <c r="G131" s="166">
        <f t="shared" si="5"/>
        <v>0.37878787878787878</v>
      </c>
      <c r="H131" s="182">
        <v>0</v>
      </c>
      <c r="I131" s="182">
        <v>66</v>
      </c>
      <c r="J131" s="168" t="s">
        <v>899</v>
      </c>
    </row>
    <row r="132" spans="1:10" ht="13.5" thickBot="1" x14ac:dyDescent="0.25">
      <c r="A132" s="147" t="s">
        <v>900</v>
      </c>
      <c r="B132" s="148" t="s">
        <v>897</v>
      </c>
      <c r="C132" s="148" t="s">
        <v>39</v>
      </c>
      <c r="D132" s="148" t="s">
        <v>901</v>
      </c>
      <c r="E132" s="183">
        <v>41</v>
      </c>
      <c r="F132" s="183">
        <v>25</v>
      </c>
      <c r="G132" s="150">
        <f t="shared" si="5"/>
        <v>0.37878787878787878</v>
      </c>
      <c r="H132" s="183">
        <v>0</v>
      </c>
      <c r="I132" s="183">
        <v>66</v>
      </c>
      <c r="J132" s="152" t="s">
        <v>902</v>
      </c>
    </row>
    <row r="133" spans="1:10" ht="21" thickBot="1" x14ac:dyDescent="0.35">
      <c r="A133" s="244" t="s">
        <v>903</v>
      </c>
      <c r="B133" s="245"/>
      <c r="C133" s="245"/>
      <c r="D133" s="245"/>
      <c r="E133" s="245"/>
      <c r="F133" s="245"/>
      <c r="G133" s="245"/>
      <c r="H133" s="245"/>
      <c r="I133" s="245"/>
      <c r="J133" s="246"/>
    </row>
    <row r="134" spans="1:10" ht="21" thickBot="1" x14ac:dyDescent="0.35">
      <c r="A134" s="247" t="s">
        <v>20</v>
      </c>
      <c r="B134" s="248"/>
      <c r="C134" s="249"/>
      <c r="D134" s="153"/>
      <c r="E134" s="250" t="s">
        <v>19</v>
      </c>
      <c r="F134" s="251"/>
      <c r="G134" s="251"/>
      <c r="H134" s="251"/>
      <c r="I134" s="252"/>
      <c r="J134" s="154"/>
    </row>
    <row r="135" spans="1:10" ht="25.5" x14ac:dyDescent="0.2">
      <c r="A135" s="155" t="s">
        <v>18</v>
      </c>
      <c r="B135" s="156" t="s">
        <v>17</v>
      </c>
      <c r="C135" s="156" t="s">
        <v>16</v>
      </c>
      <c r="D135" s="156" t="s">
        <v>15</v>
      </c>
      <c r="E135" s="157" t="s">
        <v>14</v>
      </c>
      <c r="F135" s="157" t="s">
        <v>13</v>
      </c>
      <c r="G135" s="157" t="s">
        <v>12</v>
      </c>
      <c r="H135" s="157" t="s">
        <v>11</v>
      </c>
      <c r="I135" s="156" t="s">
        <v>10</v>
      </c>
      <c r="J135" s="158" t="s">
        <v>9</v>
      </c>
    </row>
    <row r="136" spans="1:10" x14ac:dyDescent="0.2">
      <c r="A136" s="130" t="s">
        <v>904</v>
      </c>
      <c r="B136" s="131" t="s">
        <v>897</v>
      </c>
      <c r="C136" s="131" t="s">
        <v>39</v>
      </c>
      <c r="D136" s="131" t="s">
        <v>905</v>
      </c>
      <c r="E136" s="184">
        <v>30</v>
      </c>
      <c r="F136" s="184">
        <v>36</v>
      </c>
      <c r="G136" s="133">
        <f t="shared" si="5"/>
        <v>0.54545454545454541</v>
      </c>
      <c r="H136" s="184">
        <v>0</v>
      </c>
      <c r="I136" s="184">
        <v>66</v>
      </c>
      <c r="J136" s="135" t="s">
        <v>906</v>
      </c>
    </row>
    <row r="137" spans="1:10" ht="13.5" thickBot="1" x14ac:dyDescent="0.25">
      <c r="A137" s="130" t="s">
        <v>907</v>
      </c>
      <c r="B137" s="131" t="s">
        <v>897</v>
      </c>
      <c r="C137" s="131" t="s">
        <v>39</v>
      </c>
      <c r="D137" s="131" t="s">
        <v>908</v>
      </c>
      <c r="E137" s="184">
        <v>30</v>
      </c>
      <c r="F137" s="184">
        <v>36</v>
      </c>
      <c r="G137" s="133">
        <f t="shared" si="5"/>
        <v>0.54545454545454541</v>
      </c>
      <c r="H137" s="184">
        <v>0</v>
      </c>
      <c r="I137" s="184">
        <v>66</v>
      </c>
      <c r="J137" s="135" t="s">
        <v>909</v>
      </c>
    </row>
    <row r="138" spans="1:10" ht="21" thickBot="1" x14ac:dyDescent="0.35">
      <c r="A138" s="244" t="s">
        <v>910</v>
      </c>
      <c r="B138" s="245"/>
      <c r="C138" s="245"/>
      <c r="D138" s="245"/>
      <c r="E138" s="245"/>
      <c r="F138" s="245"/>
      <c r="G138" s="245"/>
      <c r="H138" s="245"/>
      <c r="I138" s="245"/>
      <c r="J138" s="246"/>
    </row>
    <row r="139" spans="1:10" ht="21" thickBot="1" x14ac:dyDescent="0.35">
      <c r="A139" s="247" t="s">
        <v>20</v>
      </c>
      <c r="B139" s="248"/>
      <c r="C139" s="249"/>
      <c r="D139" s="153"/>
      <c r="E139" s="250" t="s">
        <v>19</v>
      </c>
      <c r="F139" s="251"/>
      <c r="G139" s="251"/>
      <c r="H139" s="251"/>
      <c r="I139" s="252"/>
      <c r="J139" s="154"/>
    </row>
    <row r="140" spans="1:10" ht="26.25" thickBot="1" x14ac:dyDescent="0.25">
      <c r="A140" s="155" t="s">
        <v>18</v>
      </c>
      <c r="B140" s="156" t="s">
        <v>17</v>
      </c>
      <c r="C140" s="156" t="s">
        <v>16</v>
      </c>
      <c r="D140" s="156" t="s">
        <v>15</v>
      </c>
      <c r="E140" s="157" t="s">
        <v>14</v>
      </c>
      <c r="F140" s="157" t="s">
        <v>13</v>
      </c>
      <c r="G140" s="157" t="s">
        <v>12</v>
      </c>
      <c r="H140" s="157" t="s">
        <v>11</v>
      </c>
      <c r="I140" s="156" t="s">
        <v>10</v>
      </c>
      <c r="J140" s="158" t="s">
        <v>9</v>
      </c>
    </row>
    <row r="141" spans="1:10" ht="13.5" thickBot="1" x14ac:dyDescent="0.25">
      <c r="A141" s="163" t="s">
        <v>911</v>
      </c>
      <c r="B141" s="164" t="s">
        <v>897</v>
      </c>
      <c r="C141" s="164" t="s">
        <v>39</v>
      </c>
      <c r="D141" s="164" t="s">
        <v>912</v>
      </c>
      <c r="E141" s="182">
        <v>35</v>
      </c>
      <c r="F141" s="182">
        <v>31</v>
      </c>
      <c r="G141" s="166">
        <f t="shared" si="5"/>
        <v>0.46969696969696972</v>
      </c>
      <c r="H141" s="182">
        <v>0</v>
      </c>
      <c r="I141" s="182">
        <v>66</v>
      </c>
      <c r="J141" s="168" t="s">
        <v>906</v>
      </c>
    </row>
    <row r="142" spans="1:10" ht="13.5" thickBot="1" x14ac:dyDescent="0.25">
      <c r="A142" s="163" t="s">
        <v>913</v>
      </c>
      <c r="B142" s="164" t="s">
        <v>897</v>
      </c>
      <c r="C142" s="164" t="s">
        <v>39</v>
      </c>
      <c r="D142" s="164" t="s">
        <v>914</v>
      </c>
      <c r="E142" s="182">
        <v>35</v>
      </c>
      <c r="F142" s="182">
        <v>31</v>
      </c>
      <c r="G142" s="166">
        <f t="shared" si="5"/>
        <v>0.46969696969696972</v>
      </c>
      <c r="H142" s="182">
        <v>0</v>
      </c>
      <c r="I142" s="182">
        <v>66</v>
      </c>
      <c r="J142" s="168" t="s">
        <v>909</v>
      </c>
    </row>
    <row r="143" spans="1:10" ht="21" thickBot="1" x14ac:dyDescent="0.35">
      <c r="A143" s="244" t="s">
        <v>915</v>
      </c>
      <c r="B143" s="245"/>
      <c r="C143" s="245"/>
      <c r="D143" s="245"/>
      <c r="E143" s="245"/>
      <c r="F143" s="245"/>
      <c r="G143" s="245"/>
      <c r="H143" s="245"/>
      <c r="I143" s="245"/>
      <c r="J143" s="246"/>
    </row>
    <row r="144" spans="1:10" ht="21" thickBot="1" x14ac:dyDescent="0.35">
      <c r="A144" s="247" t="s">
        <v>20</v>
      </c>
      <c r="B144" s="248"/>
      <c r="C144" s="249"/>
      <c r="D144" s="153"/>
      <c r="E144" s="250" t="s">
        <v>19</v>
      </c>
      <c r="F144" s="251"/>
      <c r="G144" s="251"/>
      <c r="H144" s="251"/>
      <c r="I144" s="252"/>
      <c r="J144" s="154"/>
    </row>
    <row r="145" spans="1:10" ht="26.25" thickBot="1" x14ac:dyDescent="0.25">
      <c r="A145" s="155" t="s">
        <v>18</v>
      </c>
      <c r="B145" s="156" t="s">
        <v>17</v>
      </c>
      <c r="C145" s="156" t="s">
        <v>16</v>
      </c>
      <c r="D145" s="156" t="s">
        <v>15</v>
      </c>
      <c r="E145" s="157" t="s">
        <v>14</v>
      </c>
      <c r="F145" s="157" t="s">
        <v>13</v>
      </c>
      <c r="G145" s="157" t="s">
        <v>12</v>
      </c>
      <c r="H145" s="157" t="s">
        <v>11</v>
      </c>
      <c r="I145" s="156" t="s">
        <v>10</v>
      </c>
      <c r="J145" s="158" t="s">
        <v>9</v>
      </c>
    </row>
    <row r="146" spans="1:10" ht="13.5" thickBot="1" x14ac:dyDescent="0.25">
      <c r="A146" s="163" t="s">
        <v>916</v>
      </c>
      <c r="B146" s="185" t="s">
        <v>917</v>
      </c>
      <c r="C146" s="164" t="s">
        <v>3</v>
      </c>
      <c r="D146" s="168" t="s">
        <v>918</v>
      </c>
      <c r="E146" s="186">
        <v>5</v>
      </c>
      <c r="F146" s="182">
        <v>19</v>
      </c>
      <c r="G146" s="166">
        <f t="shared" ref="G146:G147" si="6">F146/(E146+F146)</f>
        <v>0.79166666666666663</v>
      </c>
      <c r="H146" s="182">
        <v>0</v>
      </c>
      <c r="I146" s="182">
        <v>24</v>
      </c>
      <c r="J146" s="168" t="s">
        <v>919</v>
      </c>
    </row>
    <row r="147" spans="1:10" ht="13.5" thickBot="1" x14ac:dyDescent="0.25">
      <c r="A147" s="187" t="s">
        <v>920</v>
      </c>
      <c r="B147" s="188" t="s">
        <v>917</v>
      </c>
      <c r="C147" s="189" t="s">
        <v>3</v>
      </c>
      <c r="D147" s="190" t="s">
        <v>921</v>
      </c>
      <c r="E147" s="191">
        <v>5</v>
      </c>
      <c r="F147" s="192">
        <v>19</v>
      </c>
      <c r="G147" s="193">
        <f t="shared" si="6"/>
        <v>0.79166666666666663</v>
      </c>
      <c r="H147" s="192">
        <v>0</v>
      </c>
      <c r="I147" s="192">
        <v>24</v>
      </c>
      <c r="J147" s="168" t="s">
        <v>922</v>
      </c>
    </row>
    <row r="148" spans="1:10" ht="21" thickBot="1" x14ac:dyDescent="0.35">
      <c r="A148" s="253" t="s">
        <v>923</v>
      </c>
      <c r="B148" s="254"/>
      <c r="C148" s="254"/>
      <c r="D148" s="254"/>
      <c r="E148" s="254"/>
      <c r="F148" s="254"/>
      <c r="G148" s="254"/>
      <c r="H148" s="254"/>
      <c r="I148" s="254"/>
      <c r="J148" s="255"/>
    </row>
    <row r="149" spans="1:10" ht="21" thickBot="1" x14ac:dyDescent="0.35">
      <c r="A149" s="247" t="s">
        <v>20</v>
      </c>
      <c r="B149" s="248"/>
      <c r="C149" s="249"/>
      <c r="D149" s="153"/>
      <c r="E149" s="250" t="s">
        <v>19</v>
      </c>
      <c r="F149" s="251"/>
      <c r="G149" s="251"/>
      <c r="H149" s="251"/>
      <c r="I149" s="252"/>
      <c r="J149" s="154"/>
    </row>
    <row r="150" spans="1:10" ht="26.25" thickBot="1" x14ac:dyDescent="0.25">
      <c r="A150" s="155" t="s">
        <v>18</v>
      </c>
      <c r="B150" s="156" t="s">
        <v>17</v>
      </c>
      <c r="C150" s="156" t="s">
        <v>16</v>
      </c>
      <c r="D150" s="156" t="s">
        <v>15</v>
      </c>
      <c r="E150" s="157" t="s">
        <v>14</v>
      </c>
      <c r="F150" s="157" t="s">
        <v>13</v>
      </c>
      <c r="G150" s="157" t="s">
        <v>12</v>
      </c>
      <c r="H150" s="157" t="s">
        <v>11</v>
      </c>
      <c r="I150" s="156" t="s">
        <v>10</v>
      </c>
      <c r="J150" s="158" t="s">
        <v>9</v>
      </c>
    </row>
    <row r="151" spans="1:10" ht="13.5" thickBot="1" x14ac:dyDescent="0.25">
      <c r="A151" s="163" t="s">
        <v>924</v>
      </c>
      <c r="B151" s="185" t="s">
        <v>917</v>
      </c>
      <c r="C151" s="164" t="s">
        <v>3</v>
      </c>
      <c r="D151" s="163" t="s">
        <v>925</v>
      </c>
      <c r="E151" s="186">
        <v>5</v>
      </c>
      <c r="F151" s="182">
        <v>19</v>
      </c>
      <c r="G151" s="166">
        <f t="shared" ref="G151:G152" si="7">F151/(E151+F151)</f>
        <v>0.79166666666666663</v>
      </c>
      <c r="H151" s="182">
        <v>0</v>
      </c>
      <c r="I151" s="182">
        <v>24</v>
      </c>
      <c r="J151" s="168" t="s">
        <v>919</v>
      </c>
    </row>
    <row r="152" spans="1:10" ht="13.5" thickBot="1" x14ac:dyDescent="0.25">
      <c r="A152" s="163" t="s">
        <v>926</v>
      </c>
      <c r="B152" s="188" t="s">
        <v>917</v>
      </c>
      <c r="C152" s="189" t="s">
        <v>3</v>
      </c>
      <c r="D152" s="163" t="s">
        <v>927</v>
      </c>
      <c r="E152" s="191">
        <v>5</v>
      </c>
      <c r="F152" s="192">
        <v>19</v>
      </c>
      <c r="G152" s="193">
        <f t="shared" si="7"/>
        <v>0.79166666666666663</v>
      </c>
      <c r="H152" s="192">
        <v>0</v>
      </c>
      <c r="I152" s="192">
        <v>24</v>
      </c>
      <c r="J152" s="168" t="s">
        <v>922</v>
      </c>
    </row>
    <row r="153" spans="1:10" ht="21" thickBot="1" x14ac:dyDescent="0.35">
      <c r="A153" s="253" t="s">
        <v>928</v>
      </c>
      <c r="B153" s="254"/>
      <c r="C153" s="254"/>
      <c r="D153" s="254"/>
      <c r="E153" s="254"/>
      <c r="F153" s="254"/>
      <c r="G153" s="254"/>
      <c r="H153" s="254"/>
      <c r="I153" s="254"/>
      <c r="J153" s="255"/>
    </row>
    <row r="154" spans="1:10" ht="21" thickBot="1" x14ac:dyDescent="0.35">
      <c r="A154" s="247" t="s">
        <v>20</v>
      </c>
      <c r="B154" s="248"/>
      <c r="C154" s="249"/>
      <c r="D154" s="153"/>
      <c r="E154" s="250" t="s">
        <v>19</v>
      </c>
      <c r="F154" s="251"/>
      <c r="G154" s="251"/>
      <c r="H154" s="251"/>
      <c r="I154" s="252"/>
      <c r="J154" s="154"/>
    </row>
    <row r="155" spans="1:10" ht="26.25" thickBot="1" x14ac:dyDescent="0.25">
      <c r="A155" s="155" t="s">
        <v>18</v>
      </c>
      <c r="B155" s="156" t="s">
        <v>17</v>
      </c>
      <c r="C155" s="156" t="s">
        <v>16</v>
      </c>
      <c r="D155" s="156" t="s">
        <v>15</v>
      </c>
      <c r="E155" s="157" t="s">
        <v>14</v>
      </c>
      <c r="F155" s="157" t="s">
        <v>13</v>
      </c>
      <c r="G155" s="157" t="s">
        <v>12</v>
      </c>
      <c r="H155" s="157" t="s">
        <v>11</v>
      </c>
      <c r="I155" s="156" t="s">
        <v>10</v>
      </c>
      <c r="J155" s="158" t="s">
        <v>9</v>
      </c>
    </row>
    <row r="156" spans="1:10" ht="13.5" thickBot="1" x14ac:dyDescent="0.25">
      <c r="A156" s="163" t="s">
        <v>929</v>
      </c>
      <c r="B156" s="185" t="s">
        <v>930</v>
      </c>
      <c r="C156" s="164" t="s">
        <v>39</v>
      </c>
      <c r="D156" s="163" t="s">
        <v>931</v>
      </c>
      <c r="E156" s="186">
        <v>23</v>
      </c>
      <c r="F156" s="182">
        <v>9</v>
      </c>
      <c r="G156" s="166">
        <f t="shared" ref="G156:G157" si="8">F156/(E156+F156)</f>
        <v>0.28125</v>
      </c>
      <c r="H156" s="182">
        <v>0</v>
      </c>
      <c r="I156" s="182">
        <v>32</v>
      </c>
      <c r="J156" s="168" t="s">
        <v>932</v>
      </c>
    </row>
    <row r="157" spans="1:10" ht="13.5" thickBot="1" x14ac:dyDescent="0.25">
      <c r="A157" s="163" t="s">
        <v>933</v>
      </c>
      <c r="B157" s="188" t="s">
        <v>930</v>
      </c>
      <c r="C157" s="189" t="s">
        <v>39</v>
      </c>
      <c r="D157" s="163" t="s">
        <v>934</v>
      </c>
      <c r="E157" s="191">
        <v>23</v>
      </c>
      <c r="F157" s="192">
        <v>9</v>
      </c>
      <c r="G157" s="193">
        <f t="shared" si="8"/>
        <v>0.28125</v>
      </c>
      <c r="H157" s="192">
        <v>0</v>
      </c>
      <c r="I157" s="182">
        <v>32</v>
      </c>
      <c r="J157" s="168" t="s">
        <v>935</v>
      </c>
    </row>
    <row r="158" spans="1:10" ht="21" thickBot="1" x14ac:dyDescent="0.35">
      <c r="A158" s="244" t="s">
        <v>936</v>
      </c>
      <c r="B158" s="245"/>
      <c r="C158" s="245"/>
      <c r="D158" s="245"/>
      <c r="E158" s="245"/>
      <c r="F158" s="245"/>
      <c r="G158" s="245"/>
      <c r="H158" s="245"/>
      <c r="I158" s="245"/>
      <c r="J158" s="246"/>
    </row>
    <row r="159" spans="1:10" ht="21" thickBot="1" x14ac:dyDescent="0.35">
      <c r="A159" s="247" t="s">
        <v>20</v>
      </c>
      <c r="B159" s="248"/>
      <c r="C159" s="249"/>
      <c r="D159" s="153"/>
      <c r="E159" s="250" t="s">
        <v>19</v>
      </c>
      <c r="F159" s="251"/>
      <c r="G159" s="251"/>
      <c r="H159" s="251"/>
      <c r="I159" s="252"/>
      <c r="J159" s="154"/>
    </row>
    <row r="160" spans="1:10" ht="26.25" thickBot="1" x14ac:dyDescent="0.25">
      <c r="A160" s="155" t="s">
        <v>18</v>
      </c>
      <c r="B160" s="156" t="s">
        <v>17</v>
      </c>
      <c r="C160" s="156" t="s">
        <v>16</v>
      </c>
      <c r="D160" s="156" t="s">
        <v>15</v>
      </c>
      <c r="E160" s="157" t="s">
        <v>14</v>
      </c>
      <c r="F160" s="157" t="s">
        <v>13</v>
      </c>
      <c r="G160" s="157" t="s">
        <v>12</v>
      </c>
      <c r="H160" s="157" t="s">
        <v>11</v>
      </c>
      <c r="I160" s="156" t="s">
        <v>10</v>
      </c>
      <c r="J160" s="158" t="s">
        <v>9</v>
      </c>
    </row>
    <row r="161" spans="1:11" ht="15" x14ac:dyDescent="0.25">
      <c r="A161" s="130" t="s">
        <v>937</v>
      </c>
      <c r="B161" s="194" t="s">
        <v>917</v>
      </c>
      <c r="C161" s="131" t="s">
        <v>3</v>
      </c>
      <c r="D161" s="131" t="s">
        <v>938</v>
      </c>
      <c r="E161" s="184">
        <v>14</v>
      </c>
      <c r="F161" s="184">
        <v>10</v>
      </c>
      <c r="G161" s="133">
        <f t="shared" ref="G161:G202" si="9">F161/(E161+F161)</f>
        <v>0.41666666666666669</v>
      </c>
      <c r="H161" s="184">
        <v>0</v>
      </c>
      <c r="I161" s="184">
        <v>24</v>
      </c>
      <c r="J161" s="129" t="s">
        <v>939</v>
      </c>
      <c r="K161" s="195"/>
    </row>
    <row r="162" spans="1:11" ht="15" x14ac:dyDescent="0.25">
      <c r="A162" s="130" t="s">
        <v>940</v>
      </c>
      <c r="B162" s="194" t="s">
        <v>917</v>
      </c>
      <c r="C162" s="131" t="s">
        <v>3</v>
      </c>
      <c r="D162" s="131" t="s">
        <v>941</v>
      </c>
      <c r="E162" s="184">
        <v>14</v>
      </c>
      <c r="F162" s="184">
        <v>10</v>
      </c>
      <c r="G162" s="133">
        <f t="shared" si="9"/>
        <v>0.41666666666666669</v>
      </c>
      <c r="H162" s="184">
        <v>0</v>
      </c>
      <c r="I162" s="184">
        <v>24</v>
      </c>
      <c r="J162" s="135" t="s">
        <v>939</v>
      </c>
      <c r="K162" s="195"/>
    </row>
    <row r="163" spans="1:11" ht="15" x14ac:dyDescent="0.25">
      <c r="A163" s="130" t="s">
        <v>942</v>
      </c>
      <c r="B163" s="194" t="s">
        <v>917</v>
      </c>
      <c r="C163" s="131" t="s">
        <v>3</v>
      </c>
      <c r="D163" s="131" t="s">
        <v>943</v>
      </c>
      <c r="E163" s="184">
        <v>9</v>
      </c>
      <c r="F163" s="184">
        <v>13</v>
      </c>
      <c r="G163" s="133">
        <f t="shared" si="9"/>
        <v>0.59090909090909094</v>
      </c>
      <c r="H163" s="184">
        <v>0</v>
      </c>
      <c r="I163" s="184">
        <v>24</v>
      </c>
      <c r="J163" s="135" t="s">
        <v>944</v>
      </c>
      <c r="K163" s="196"/>
    </row>
    <row r="164" spans="1:11" ht="15" x14ac:dyDescent="0.25">
      <c r="A164" s="130" t="s">
        <v>945</v>
      </c>
      <c r="B164" s="194" t="s">
        <v>917</v>
      </c>
      <c r="C164" s="131" t="s">
        <v>3</v>
      </c>
      <c r="D164" s="131" t="s">
        <v>946</v>
      </c>
      <c r="E164" s="184">
        <v>9</v>
      </c>
      <c r="F164" s="184">
        <v>13</v>
      </c>
      <c r="G164" s="133">
        <f t="shared" si="9"/>
        <v>0.59090909090909094</v>
      </c>
      <c r="H164" s="184">
        <v>0</v>
      </c>
      <c r="I164" s="184">
        <v>22</v>
      </c>
      <c r="J164" s="135" t="s">
        <v>947</v>
      </c>
      <c r="K164" s="195"/>
    </row>
    <row r="165" spans="1:11" ht="15" x14ac:dyDescent="0.25">
      <c r="A165" s="130" t="s">
        <v>948</v>
      </c>
      <c r="B165" s="194" t="s">
        <v>917</v>
      </c>
      <c r="C165" s="131" t="s">
        <v>3</v>
      </c>
      <c r="D165" s="131" t="s">
        <v>949</v>
      </c>
      <c r="E165" s="184">
        <v>9</v>
      </c>
      <c r="F165" s="184">
        <v>13</v>
      </c>
      <c r="G165" s="133">
        <f t="shared" si="9"/>
        <v>0.59090909090909094</v>
      </c>
      <c r="H165" s="184">
        <v>0</v>
      </c>
      <c r="I165" s="184">
        <v>22</v>
      </c>
      <c r="J165" s="135" t="s">
        <v>947</v>
      </c>
      <c r="K165" s="195"/>
    </row>
    <row r="166" spans="1:11" ht="15" x14ac:dyDescent="0.25">
      <c r="A166" s="130" t="s">
        <v>950</v>
      </c>
      <c r="B166" s="194" t="s">
        <v>917</v>
      </c>
      <c r="C166" s="131" t="s">
        <v>3</v>
      </c>
      <c r="D166" s="131" t="s">
        <v>951</v>
      </c>
      <c r="E166" s="184">
        <v>6</v>
      </c>
      <c r="F166" s="184">
        <v>16</v>
      </c>
      <c r="G166" s="133">
        <f t="shared" si="9"/>
        <v>0.72727272727272729</v>
      </c>
      <c r="H166" s="184">
        <v>0</v>
      </c>
      <c r="I166" s="184">
        <v>22</v>
      </c>
      <c r="J166" s="135" t="s">
        <v>952</v>
      </c>
      <c r="K166" s="195"/>
    </row>
    <row r="167" spans="1:11" ht="15" x14ac:dyDescent="0.25">
      <c r="A167" s="130" t="s">
        <v>953</v>
      </c>
      <c r="B167" s="194" t="s">
        <v>917</v>
      </c>
      <c r="C167" s="131" t="s">
        <v>3</v>
      </c>
      <c r="D167" s="131" t="s">
        <v>954</v>
      </c>
      <c r="E167" s="184">
        <v>6</v>
      </c>
      <c r="F167" s="184">
        <v>16</v>
      </c>
      <c r="G167" s="133">
        <f t="shared" si="9"/>
        <v>0.72727272727272729</v>
      </c>
      <c r="H167" s="184">
        <v>0</v>
      </c>
      <c r="I167" s="184">
        <v>22</v>
      </c>
      <c r="J167" s="135" t="s">
        <v>952</v>
      </c>
      <c r="K167" s="195"/>
    </row>
    <row r="168" spans="1:11" ht="15" x14ac:dyDescent="0.25">
      <c r="A168" s="130" t="s">
        <v>955</v>
      </c>
      <c r="B168" s="194" t="s">
        <v>917</v>
      </c>
      <c r="C168" s="131" t="s">
        <v>3</v>
      </c>
      <c r="D168" s="131" t="s">
        <v>956</v>
      </c>
      <c r="E168" s="184">
        <v>16</v>
      </c>
      <c r="F168" s="184">
        <v>0</v>
      </c>
      <c r="G168" s="133">
        <f t="shared" si="9"/>
        <v>0</v>
      </c>
      <c r="H168" s="184">
        <v>0</v>
      </c>
      <c r="I168" s="184">
        <v>16</v>
      </c>
      <c r="J168" s="135" t="s">
        <v>957</v>
      </c>
      <c r="K168" s="195"/>
    </row>
    <row r="169" spans="1:11" ht="15" x14ac:dyDescent="0.25">
      <c r="A169" s="130" t="s">
        <v>958</v>
      </c>
      <c r="B169" s="194" t="s">
        <v>917</v>
      </c>
      <c r="C169" s="131" t="s">
        <v>3</v>
      </c>
      <c r="D169" s="131" t="s">
        <v>959</v>
      </c>
      <c r="E169" s="184">
        <v>12</v>
      </c>
      <c r="F169" s="184">
        <v>12</v>
      </c>
      <c r="G169" s="133">
        <f t="shared" si="9"/>
        <v>0.5</v>
      </c>
      <c r="H169" s="184">
        <v>0</v>
      </c>
      <c r="I169" s="184">
        <v>24</v>
      </c>
      <c r="J169" s="135" t="s">
        <v>957</v>
      </c>
      <c r="K169" s="195"/>
    </row>
    <row r="170" spans="1:11" ht="15" x14ac:dyDescent="0.25">
      <c r="A170" s="130" t="s">
        <v>960</v>
      </c>
      <c r="B170" s="194" t="s">
        <v>917</v>
      </c>
      <c r="C170" s="131" t="s">
        <v>3</v>
      </c>
      <c r="D170" s="131" t="s">
        <v>961</v>
      </c>
      <c r="E170" s="184">
        <v>12</v>
      </c>
      <c r="F170" s="184">
        <v>12</v>
      </c>
      <c r="G170" s="133">
        <f t="shared" si="9"/>
        <v>0.5</v>
      </c>
      <c r="H170" s="184">
        <v>0</v>
      </c>
      <c r="I170" s="184">
        <v>24</v>
      </c>
      <c r="J170" s="135" t="s">
        <v>957</v>
      </c>
      <c r="K170" s="195"/>
    </row>
    <row r="171" spans="1:11" ht="15" x14ac:dyDescent="0.25">
      <c r="A171" s="130" t="s">
        <v>962</v>
      </c>
      <c r="B171" s="194" t="s">
        <v>917</v>
      </c>
      <c r="C171" s="131" t="s">
        <v>3</v>
      </c>
      <c r="D171" s="131" t="s">
        <v>963</v>
      </c>
      <c r="E171" s="184">
        <v>4</v>
      </c>
      <c r="F171" s="184">
        <v>12</v>
      </c>
      <c r="G171" s="133">
        <f t="shared" si="9"/>
        <v>0.75</v>
      </c>
      <c r="H171" s="184">
        <v>0</v>
      </c>
      <c r="I171" s="184">
        <v>16</v>
      </c>
      <c r="J171" s="135" t="s">
        <v>964</v>
      </c>
      <c r="K171" s="195"/>
    </row>
    <row r="172" spans="1:11" ht="15" x14ac:dyDescent="0.25">
      <c r="A172" s="130" t="s">
        <v>965</v>
      </c>
      <c r="B172" s="194" t="s">
        <v>917</v>
      </c>
      <c r="C172" s="131" t="s">
        <v>3</v>
      </c>
      <c r="D172" s="131" t="s">
        <v>966</v>
      </c>
      <c r="E172" s="184">
        <v>22</v>
      </c>
      <c r="F172" s="184">
        <v>2</v>
      </c>
      <c r="G172" s="133">
        <f t="shared" si="9"/>
        <v>8.3333333333333329E-2</v>
      </c>
      <c r="H172" s="184">
        <v>0</v>
      </c>
      <c r="I172" s="184">
        <v>24</v>
      </c>
      <c r="J172" s="135" t="s">
        <v>967</v>
      </c>
      <c r="K172" s="195"/>
    </row>
    <row r="173" spans="1:11" ht="15" x14ac:dyDescent="0.25">
      <c r="A173" s="130" t="s">
        <v>968</v>
      </c>
      <c r="B173" s="194" t="s">
        <v>917</v>
      </c>
      <c r="C173" s="131" t="s">
        <v>3</v>
      </c>
      <c r="D173" s="131" t="s">
        <v>969</v>
      </c>
      <c r="E173" s="184">
        <v>19</v>
      </c>
      <c r="F173" s="184">
        <v>5</v>
      </c>
      <c r="G173" s="133">
        <f t="shared" si="9"/>
        <v>0.20833333333333334</v>
      </c>
      <c r="H173" s="184">
        <v>0</v>
      </c>
      <c r="I173" s="184">
        <v>24</v>
      </c>
      <c r="J173" s="135" t="s">
        <v>967</v>
      </c>
      <c r="K173" s="195"/>
    </row>
    <row r="174" spans="1:11" ht="15" x14ac:dyDescent="0.25">
      <c r="A174" s="130" t="s">
        <v>970</v>
      </c>
      <c r="B174" s="194" t="s">
        <v>917</v>
      </c>
      <c r="C174" s="131" t="s">
        <v>3</v>
      </c>
      <c r="D174" s="131" t="s">
        <v>971</v>
      </c>
      <c r="E174" s="184">
        <v>11</v>
      </c>
      <c r="F174" s="184">
        <v>13</v>
      </c>
      <c r="G174" s="133">
        <f t="shared" si="9"/>
        <v>0.54166666666666663</v>
      </c>
      <c r="H174" s="184">
        <v>0</v>
      </c>
      <c r="I174" s="184">
        <v>24</v>
      </c>
      <c r="J174" s="135" t="s">
        <v>967</v>
      </c>
      <c r="K174" s="195"/>
    </row>
    <row r="175" spans="1:11" ht="15" x14ac:dyDescent="0.25">
      <c r="A175" s="130" t="s">
        <v>972</v>
      </c>
      <c r="B175" s="194" t="s">
        <v>917</v>
      </c>
      <c r="C175" s="131" t="s">
        <v>3</v>
      </c>
      <c r="D175" s="131" t="s">
        <v>973</v>
      </c>
      <c r="E175" s="184">
        <v>4</v>
      </c>
      <c r="F175" s="184">
        <v>20</v>
      </c>
      <c r="G175" s="133">
        <f t="shared" si="9"/>
        <v>0.83333333333333337</v>
      </c>
      <c r="H175" s="184">
        <v>0</v>
      </c>
      <c r="I175" s="184">
        <v>24</v>
      </c>
      <c r="J175" s="135" t="s">
        <v>974</v>
      </c>
      <c r="K175" s="195"/>
    </row>
    <row r="176" spans="1:11" ht="15" x14ac:dyDescent="0.25">
      <c r="A176" s="130" t="s">
        <v>975</v>
      </c>
      <c r="B176" s="194" t="s">
        <v>917</v>
      </c>
      <c r="C176" s="131" t="s">
        <v>3</v>
      </c>
      <c r="D176" s="131" t="s">
        <v>976</v>
      </c>
      <c r="E176" s="184">
        <v>4</v>
      </c>
      <c r="F176" s="184">
        <v>20</v>
      </c>
      <c r="G176" s="133">
        <f t="shared" si="9"/>
        <v>0.83333333333333337</v>
      </c>
      <c r="H176" s="184">
        <v>0</v>
      </c>
      <c r="I176" s="184">
        <v>24</v>
      </c>
      <c r="J176" s="135" t="s">
        <v>974</v>
      </c>
      <c r="K176" s="195"/>
    </row>
    <row r="177" spans="1:11" ht="15" x14ac:dyDescent="0.25">
      <c r="A177" s="130" t="s">
        <v>977</v>
      </c>
      <c r="B177" s="194" t="s">
        <v>917</v>
      </c>
      <c r="C177" s="131" t="s">
        <v>3</v>
      </c>
      <c r="D177" s="131" t="s">
        <v>978</v>
      </c>
      <c r="E177" s="184">
        <v>3</v>
      </c>
      <c r="F177" s="184">
        <v>21</v>
      </c>
      <c r="G177" s="133">
        <f t="shared" si="9"/>
        <v>0.875</v>
      </c>
      <c r="H177" s="184">
        <v>0</v>
      </c>
      <c r="I177" s="184">
        <v>24</v>
      </c>
      <c r="J177" s="135" t="s">
        <v>979</v>
      </c>
      <c r="K177" s="195"/>
    </row>
    <row r="178" spans="1:11" ht="15" x14ac:dyDescent="0.25">
      <c r="A178" s="130" t="s">
        <v>980</v>
      </c>
      <c r="B178" s="194" t="s">
        <v>917</v>
      </c>
      <c r="C178" s="131" t="s">
        <v>3</v>
      </c>
      <c r="D178" s="131" t="s">
        <v>981</v>
      </c>
      <c r="E178" s="184">
        <v>3</v>
      </c>
      <c r="F178" s="184">
        <v>21</v>
      </c>
      <c r="G178" s="133">
        <f t="shared" si="9"/>
        <v>0.875</v>
      </c>
      <c r="H178" s="184">
        <v>0</v>
      </c>
      <c r="I178" s="184">
        <v>24</v>
      </c>
      <c r="J178" s="135" t="s">
        <v>979</v>
      </c>
      <c r="K178" s="195"/>
    </row>
    <row r="179" spans="1:11" ht="15" x14ac:dyDescent="0.25">
      <c r="A179" s="130" t="s">
        <v>982</v>
      </c>
      <c r="B179" s="194" t="s">
        <v>917</v>
      </c>
      <c r="C179" s="131" t="s">
        <v>3</v>
      </c>
      <c r="D179" s="131" t="s">
        <v>983</v>
      </c>
      <c r="E179" s="184">
        <v>9</v>
      </c>
      <c r="F179" s="184">
        <v>7</v>
      </c>
      <c r="G179" s="133">
        <f t="shared" si="9"/>
        <v>0.4375</v>
      </c>
      <c r="H179" s="184">
        <v>0</v>
      </c>
      <c r="I179" s="184">
        <v>16</v>
      </c>
      <c r="J179" s="135" t="s">
        <v>984</v>
      </c>
      <c r="K179" s="195"/>
    </row>
    <row r="180" spans="1:11" ht="15" x14ac:dyDescent="0.25">
      <c r="A180" s="130" t="s">
        <v>985</v>
      </c>
      <c r="B180" s="194" t="s">
        <v>917</v>
      </c>
      <c r="C180" s="131" t="s">
        <v>3</v>
      </c>
      <c r="D180" s="131" t="s">
        <v>986</v>
      </c>
      <c r="E180" s="184">
        <v>9</v>
      </c>
      <c r="F180" s="184">
        <v>7</v>
      </c>
      <c r="G180" s="133">
        <f t="shared" si="9"/>
        <v>0.4375</v>
      </c>
      <c r="H180" s="184">
        <v>0</v>
      </c>
      <c r="I180" s="184">
        <v>16</v>
      </c>
      <c r="J180" s="135" t="s">
        <v>984</v>
      </c>
      <c r="K180" s="195"/>
    </row>
    <row r="181" spans="1:11" ht="15" x14ac:dyDescent="0.25">
      <c r="A181" s="130" t="s">
        <v>987</v>
      </c>
      <c r="B181" s="194" t="s">
        <v>917</v>
      </c>
      <c r="C181" s="131" t="s">
        <v>3</v>
      </c>
      <c r="D181" s="131" t="s">
        <v>988</v>
      </c>
      <c r="E181" s="184">
        <v>9</v>
      </c>
      <c r="F181" s="184">
        <v>7</v>
      </c>
      <c r="G181" s="133">
        <f t="shared" si="9"/>
        <v>0.4375</v>
      </c>
      <c r="H181" s="184">
        <v>0</v>
      </c>
      <c r="I181" s="184">
        <v>16</v>
      </c>
      <c r="J181" s="135" t="s">
        <v>989</v>
      </c>
      <c r="K181" s="195"/>
    </row>
    <row r="182" spans="1:11" ht="15" x14ac:dyDescent="0.25">
      <c r="A182" s="130" t="s">
        <v>990</v>
      </c>
      <c r="B182" s="194" t="s">
        <v>917</v>
      </c>
      <c r="C182" s="131" t="s">
        <v>3</v>
      </c>
      <c r="D182" s="131" t="s">
        <v>991</v>
      </c>
      <c r="E182" s="184">
        <v>9</v>
      </c>
      <c r="F182" s="184">
        <v>7</v>
      </c>
      <c r="G182" s="133">
        <f t="shared" si="9"/>
        <v>0.4375</v>
      </c>
      <c r="H182" s="184">
        <v>0</v>
      </c>
      <c r="I182" s="184">
        <v>16</v>
      </c>
      <c r="J182" s="135" t="s">
        <v>989</v>
      </c>
      <c r="K182" s="195"/>
    </row>
    <row r="183" spans="1:11" ht="15" x14ac:dyDescent="0.25">
      <c r="A183" s="130" t="s">
        <v>992</v>
      </c>
      <c r="B183" s="194" t="s">
        <v>917</v>
      </c>
      <c r="C183" s="131" t="s">
        <v>3</v>
      </c>
      <c r="D183" s="131" t="s">
        <v>993</v>
      </c>
      <c r="E183" s="184">
        <v>6</v>
      </c>
      <c r="F183" s="184">
        <v>10</v>
      </c>
      <c r="G183" s="133">
        <f t="shared" si="9"/>
        <v>0.625</v>
      </c>
      <c r="H183" s="184">
        <v>0</v>
      </c>
      <c r="I183" s="184">
        <v>16</v>
      </c>
      <c r="J183" s="135" t="s">
        <v>984</v>
      </c>
      <c r="K183" s="195"/>
    </row>
    <row r="184" spans="1:11" ht="15" x14ac:dyDescent="0.25">
      <c r="A184" s="130" t="s">
        <v>994</v>
      </c>
      <c r="B184" s="194" t="s">
        <v>917</v>
      </c>
      <c r="C184" s="131" t="s">
        <v>3</v>
      </c>
      <c r="D184" s="131" t="s">
        <v>995</v>
      </c>
      <c r="E184" s="184">
        <v>6</v>
      </c>
      <c r="F184" s="184">
        <v>10</v>
      </c>
      <c r="G184" s="133">
        <f t="shared" si="9"/>
        <v>0.625</v>
      </c>
      <c r="H184" s="184">
        <v>0</v>
      </c>
      <c r="I184" s="184">
        <v>16</v>
      </c>
      <c r="J184" s="135" t="s">
        <v>984</v>
      </c>
      <c r="K184" s="195"/>
    </row>
    <row r="185" spans="1:11" ht="15" x14ac:dyDescent="0.25">
      <c r="A185" s="130" t="s">
        <v>996</v>
      </c>
      <c r="B185" s="194" t="s">
        <v>917</v>
      </c>
      <c r="C185" s="131" t="s">
        <v>3</v>
      </c>
      <c r="D185" s="131" t="s">
        <v>997</v>
      </c>
      <c r="E185" s="184">
        <v>10</v>
      </c>
      <c r="F185" s="184">
        <v>6</v>
      </c>
      <c r="G185" s="133">
        <f t="shared" si="9"/>
        <v>0.375</v>
      </c>
      <c r="H185" s="184">
        <v>0</v>
      </c>
      <c r="I185" s="184">
        <v>16</v>
      </c>
      <c r="J185" s="135" t="s">
        <v>998</v>
      </c>
      <c r="K185" s="195"/>
    </row>
    <row r="186" spans="1:11" ht="15" x14ac:dyDescent="0.25">
      <c r="A186" s="130" t="s">
        <v>999</v>
      </c>
      <c r="B186" s="194" t="s">
        <v>917</v>
      </c>
      <c r="C186" s="131" t="s">
        <v>3</v>
      </c>
      <c r="D186" s="131" t="s">
        <v>1000</v>
      </c>
      <c r="E186" s="184">
        <v>10</v>
      </c>
      <c r="F186" s="184">
        <v>6</v>
      </c>
      <c r="G186" s="133">
        <f t="shared" si="9"/>
        <v>0.375</v>
      </c>
      <c r="H186" s="184">
        <v>0</v>
      </c>
      <c r="I186" s="184">
        <v>16</v>
      </c>
      <c r="J186" s="135" t="s">
        <v>998</v>
      </c>
      <c r="K186" s="195"/>
    </row>
    <row r="187" spans="1:11" ht="15" x14ac:dyDescent="0.25">
      <c r="A187" s="130" t="s">
        <v>1001</v>
      </c>
      <c r="B187" s="194" t="s">
        <v>917</v>
      </c>
      <c r="C187" s="131" t="s">
        <v>3</v>
      </c>
      <c r="D187" s="131" t="s">
        <v>1002</v>
      </c>
      <c r="E187" s="184">
        <v>6</v>
      </c>
      <c r="F187" s="184">
        <v>10</v>
      </c>
      <c r="G187" s="133">
        <f t="shared" si="9"/>
        <v>0.625</v>
      </c>
      <c r="H187" s="184">
        <v>0</v>
      </c>
      <c r="I187" s="184">
        <v>16</v>
      </c>
      <c r="J187" s="135" t="s">
        <v>1003</v>
      </c>
      <c r="K187" s="195"/>
    </row>
    <row r="188" spans="1:11" ht="15" x14ac:dyDescent="0.25">
      <c r="A188" s="130" t="s">
        <v>1004</v>
      </c>
      <c r="B188" s="194" t="s">
        <v>917</v>
      </c>
      <c r="C188" s="131" t="s">
        <v>3</v>
      </c>
      <c r="D188" s="131" t="s">
        <v>1005</v>
      </c>
      <c r="E188" s="184">
        <v>6</v>
      </c>
      <c r="F188" s="184">
        <v>10</v>
      </c>
      <c r="G188" s="133">
        <f t="shared" si="9"/>
        <v>0.625</v>
      </c>
      <c r="H188" s="184">
        <v>0</v>
      </c>
      <c r="I188" s="184">
        <v>16</v>
      </c>
      <c r="J188" s="135" t="s">
        <v>1003</v>
      </c>
      <c r="K188" s="195"/>
    </row>
    <row r="189" spans="1:11" ht="15" x14ac:dyDescent="0.25">
      <c r="A189" s="130" t="s">
        <v>1006</v>
      </c>
      <c r="B189" s="194" t="s">
        <v>917</v>
      </c>
      <c r="C189" s="131" t="s">
        <v>3</v>
      </c>
      <c r="D189" s="131" t="s">
        <v>1007</v>
      </c>
      <c r="E189" s="184">
        <v>16</v>
      </c>
      <c r="F189" s="184">
        <v>8</v>
      </c>
      <c r="G189" s="133">
        <f t="shared" si="9"/>
        <v>0.33333333333333331</v>
      </c>
      <c r="H189" s="184">
        <v>0</v>
      </c>
      <c r="I189" s="184">
        <v>24</v>
      </c>
      <c r="J189" s="135" t="s">
        <v>1008</v>
      </c>
      <c r="K189" s="195"/>
    </row>
    <row r="190" spans="1:11" ht="15" x14ac:dyDescent="0.25">
      <c r="A190" s="130" t="s">
        <v>1009</v>
      </c>
      <c r="B190" s="194" t="s">
        <v>917</v>
      </c>
      <c r="C190" s="131" t="s">
        <v>3</v>
      </c>
      <c r="D190" s="131" t="s">
        <v>1010</v>
      </c>
      <c r="E190" s="184">
        <v>10</v>
      </c>
      <c r="F190" s="184">
        <v>14</v>
      </c>
      <c r="G190" s="133">
        <f t="shared" si="9"/>
        <v>0.58333333333333337</v>
      </c>
      <c r="H190" s="184">
        <v>0</v>
      </c>
      <c r="I190" s="184">
        <v>24</v>
      </c>
      <c r="J190" s="135" t="s">
        <v>1008</v>
      </c>
      <c r="K190" s="195"/>
    </row>
    <row r="191" spans="1:11" ht="15" x14ac:dyDescent="0.25">
      <c r="A191" s="130" t="s">
        <v>1011</v>
      </c>
      <c r="B191" s="194" t="s">
        <v>917</v>
      </c>
      <c r="C191" s="131" t="s">
        <v>3</v>
      </c>
      <c r="D191" s="131" t="s">
        <v>1012</v>
      </c>
      <c r="E191" s="184">
        <v>10</v>
      </c>
      <c r="F191" s="184">
        <v>14</v>
      </c>
      <c r="G191" s="133">
        <f t="shared" si="9"/>
        <v>0.58333333333333337</v>
      </c>
      <c r="H191" s="184">
        <v>0</v>
      </c>
      <c r="I191" s="184">
        <v>24</v>
      </c>
      <c r="J191" s="135" t="s">
        <v>1008</v>
      </c>
      <c r="K191" s="195"/>
    </row>
    <row r="192" spans="1:11" ht="15" x14ac:dyDescent="0.25">
      <c r="A192" s="130" t="s">
        <v>1013</v>
      </c>
      <c r="B192" s="194" t="s">
        <v>917</v>
      </c>
      <c r="C192" s="131" t="s">
        <v>3</v>
      </c>
      <c r="D192" s="131" t="s">
        <v>1014</v>
      </c>
      <c r="E192" s="184">
        <v>0</v>
      </c>
      <c r="F192" s="184">
        <v>24</v>
      </c>
      <c r="G192" s="133">
        <f t="shared" si="9"/>
        <v>1</v>
      </c>
      <c r="H192" s="184">
        <v>0</v>
      </c>
      <c r="I192" s="184">
        <v>24</v>
      </c>
      <c r="J192" s="135" t="s">
        <v>1008</v>
      </c>
      <c r="K192" s="195"/>
    </row>
    <row r="193" spans="1:11" ht="15" x14ac:dyDescent="0.25">
      <c r="A193" s="130" t="s">
        <v>1015</v>
      </c>
      <c r="B193" s="194" t="s">
        <v>917</v>
      </c>
      <c r="C193" s="131" t="s">
        <v>3</v>
      </c>
      <c r="D193" s="131" t="s">
        <v>1016</v>
      </c>
      <c r="E193" s="184">
        <v>16</v>
      </c>
      <c r="F193" s="184">
        <v>0</v>
      </c>
      <c r="G193" s="133">
        <f t="shared" si="9"/>
        <v>0</v>
      </c>
      <c r="H193" s="184">
        <v>0</v>
      </c>
      <c r="I193" s="184">
        <v>16</v>
      </c>
      <c r="J193" s="135" t="s">
        <v>1017</v>
      </c>
      <c r="K193" s="195"/>
    </row>
    <row r="194" spans="1:11" ht="15" x14ac:dyDescent="0.25">
      <c r="A194" s="130" t="s">
        <v>1018</v>
      </c>
      <c r="B194" s="194" t="s">
        <v>917</v>
      </c>
      <c r="C194" s="131" t="s">
        <v>3</v>
      </c>
      <c r="D194" s="131" t="s">
        <v>1019</v>
      </c>
      <c r="E194" s="184">
        <v>16</v>
      </c>
      <c r="F194" s="184">
        <v>0</v>
      </c>
      <c r="G194" s="133">
        <f t="shared" si="9"/>
        <v>0</v>
      </c>
      <c r="H194" s="184">
        <v>0</v>
      </c>
      <c r="I194" s="184">
        <v>16</v>
      </c>
      <c r="J194" s="135" t="s">
        <v>1017</v>
      </c>
      <c r="K194" s="195"/>
    </row>
    <row r="195" spans="1:11" ht="15" x14ac:dyDescent="0.25">
      <c r="A195" s="130" t="s">
        <v>1020</v>
      </c>
      <c r="B195" s="194" t="s">
        <v>917</v>
      </c>
      <c r="C195" s="131" t="s">
        <v>3</v>
      </c>
      <c r="D195" s="131" t="s">
        <v>1021</v>
      </c>
      <c r="E195" s="184">
        <v>7</v>
      </c>
      <c r="F195" s="184">
        <v>9</v>
      </c>
      <c r="G195" s="133">
        <f t="shared" si="9"/>
        <v>0.5625</v>
      </c>
      <c r="H195" s="184">
        <v>0</v>
      </c>
      <c r="I195" s="184">
        <v>16</v>
      </c>
      <c r="J195" s="135" t="s">
        <v>1017</v>
      </c>
      <c r="K195" s="195"/>
    </row>
    <row r="196" spans="1:11" ht="15" x14ac:dyDescent="0.25">
      <c r="A196" s="130" t="s">
        <v>1022</v>
      </c>
      <c r="B196" s="194" t="s">
        <v>917</v>
      </c>
      <c r="C196" s="131" t="s">
        <v>3</v>
      </c>
      <c r="D196" s="131" t="s">
        <v>1023</v>
      </c>
      <c r="E196" s="184">
        <v>7</v>
      </c>
      <c r="F196" s="184">
        <v>9</v>
      </c>
      <c r="G196" s="133">
        <f t="shared" si="9"/>
        <v>0.5625</v>
      </c>
      <c r="H196" s="184">
        <v>0</v>
      </c>
      <c r="I196" s="184">
        <v>16</v>
      </c>
      <c r="J196" s="135" t="s">
        <v>1017</v>
      </c>
      <c r="K196" s="195"/>
    </row>
    <row r="197" spans="1:11" ht="15" x14ac:dyDescent="0.25">
      <c r="A197" s="130" t="s">
        <v>1024</v>
      </c>
      <c r="B197" s="194" t="s">
        <v>917</v>
      </c>
      <c r="C197" s="131" t="s">
        <v>3</v>
      </c>
      <c r="D197" s="131" t="s">
        <v>1025</v>
      </c>
      <c r="E197" s="184">
        <v>10</v>
      </c>
      <c r="F197" s="184">
        <v>14</v>
      </c>
      <c r="G197" s="133">
        <f t="shared" si="9"/>
        <v>0.58333333333333337</v>
      </c>
      <c r="H197" s="184">
        <v>0</v>
      </c>
      <c r="I197" s="184">
        <v>24</v>
      </c>
      <c r="J197" s="135" t="s">
        <v>1026</v>
      </c>
      <c r="K197" s="195"/>
    </row>
    <row r="198" spans="1:11" ht="15" x14ac:dyDescent="0.25">
      <c r="A198" s="130" t="s">
        <v>1027</v>
      </c>
      <c r="B198" s="194" t="s">
        <v>917</v>
      </c>
      <c r="C198" s="131" t="s">
        <v>3</v>
      </c>
      <c r="D198" s="131" t="s">
        <v>1028</v>
      </c>
      <c r="E198" s="184">
        <v>10</v>
      </c>
      <c r="F198" s="184">
        <v>14</v>
      </c>
      <c r="G198" s="133">
        <f t="shared" si="9"/>
        <v>0.58333333333333337</v>
      </c>
      <c r="H198" s="184">
        <v>0</v>
      </c>
      <c r="I198" s="184">
        <v>24</v>
      </c>
      <c r="J198" s="135" t="s">
        <v>1026</v>
      </c>
      <c r="K198" s="195"/>
    </row>
    <row r="199" spans="1:11" ht="15" x14ac:dyDescent="0.25">
      <c r="A199" s="130" t="s">
        <v>1029</v>
      </c>
      <c r="B199" s="194" t="s">
        <v>917</v>
      </c>
      <c r="C199" s="131" t="s">
        <v>3</v>
      </c>
      <c r="D199" s="131" t="s">
        <v>1030</v>
      </c>
      <c r="E199" s="184">
        <v>5</v>
      </c>
      <c r="F199" s="184">
        <v>19</v>
      </c>
      <c r="G199" s="133">
        <f t="shared" si="9"/>
        <v>0.79166666666666663</v>
      </c>
      <c r="H199" s="184">
        <v>0</v>
      </c>
      <c r="I199" s="184">
        <v>24</v>
      </c>
      <c r="J199" s="135" t="s">
        <v>1031</v>
      </c>
      <c r="K199" s="195"/>
    </row>
    <row r="200" spans="1:11" ht="15" x14ac:dyDescent="0.25">
      <c r="A200" s="130" t="s">
        <v>1032</v>
      </c>
      <c r="B200" s="194" t="s">
        <v>917</v>
      </c>
      <c r="C200" s="131" t="s">
        <v>3</v>
      </c>
      <c r="D200" s="131" t="s">
        <v>1033</v>
      </c>
      <c r="E200" s="184">
        <v>5</v>
      </c>
      <c r="F200" s="184">
        <v>19</v>
      </c>
      <c r="G200" s="133">
        <f t="shared" si="9"/>
        <v>0.79166666666666663</v>
      </c>
      <c r="H200" s="184">
        <v>0</v>
      </c>
      <c r="I200" s="184">
        <v>24</v>
      </c>
      <c r="J200" s="135" t="s">
        <v>1031</v>
      </c>
      <c r="K200" s="195"/>
    </row>
    <row r="201" spans="1:11" ht="15" x14ac:dyDescent="0.25">
      <c r="A201" s="130" t="s">
        <v>1034</v>
      </c>
      <c r="B201" s="194" t="s">
        <v>917</v>
      </c>
      <c r="C201" s="131" t="s">
        <v>3</v>
      </c>
      <c r="D201" s="131" t="s">
        <v>1035</v>
      </c>
      <c r="E201" s="184">
        <v>5</v>
      </c>
      <c r="F201" s="184">
        <v>19</v>
      </c>
      <c r="G201" s="133">
        <f t="shared" si="9"/>
        <v>0.79166666666666663</v>
      </c>
      <c r="H201" s="184">
        <v>0</v>
      </c>
      <c r="I201" s="184">
        <v>24</v>
      </c>
      <c r="J201" s="135" t="s">
        <v>1036</v>
      </c>
      <c r="K201" s="195"/>
    </row>
    <row r="202" spans="1:11" ht="15.75" thickBot="1" x14ac:dyDescent="0.3">
      <c r="A202" s="162" t="s">
        <v>1037</v>
      </c>
      <c r="B202" s="197" t="s">
        <v>917</v>
      </c>
      <c r="C202" s="141" t="s">
        <v>3</v>
      </c>
      <c r="D202" s="141" t="s">
        <v>1038</v>
      </c>
      <c r="E202" s="181">
        <v>5</v>
      </c>
      <c r="F202" s="181">
        <v>19</v>
      </c>
      <c r="G202" s="144">
        <f t="shared" si="9"/>
        <v>0.79166666666666663</v>
      </c>
      <c r="H202" s="181">
        <v>0</v>
      </c>
      <c r="I202" s="181">
        <v>24</v>
      </c>
      <c r="J202" s="146" t="s">
        <v>1036</v>
      </c>
      <c r="K202" s="195"/>
    </row>
  </sheetData>
  <mergeCells count="64">
    <mergeCell ref="A26:C26"/>
    <mergeCell ref="E26:I26"/>
    <mergeCell ref="A1:J1"/>
    <mergeCell ref="A2:J2"/>
    <mergeCell ref="A3:C3"/>
    <mergeCell ref="E3:I3"/>
    <mergeCell ref="A25:J25"/>
    <mergeCell ref="A46:J46"/>
    <mergeCell ref="A47:C47"/>
    <mergeCell ref="E47:I47"/>
    <mergeCell ref="A57:J57"/>
    <mergeCell ref="A58:C58"/>
    <mergeCell ref="E58:I58"/>
    <mergeCell ref="A70:J70"/>
    <mergeCell ref="A71:C71"/>
    <mergeCell ref="E71:I71"/>
    <mergeCell ref="A75:J75"/>
    <mergeCell ref="A76:C76"/>
    <mergeCell ref="E76:I76"/>
    <mergeCell ref="A80:J80"/>
    <mergeCell ref="A81:C81"/>
    <mergeCell ref="E81:I81"/>
    <mergeCell ref="A87:J87"/>
    <mergeCell ref="A88:C88"/>
    <mergeCell ref="E88:I88"/>
    <mergeCell ref="A94:J94"/>
    <mergeCell ref="A95:C95"/>
    <mergeCell ref="E95:I95"/>
    <mergeCell ref="A101:J101"/>
    <mergeCell ref="A102:C102"/>
    <mergeCell ref="E102:I102"/>
    <mergeCell ref="A106:J106"/>
    <mergeCell ref="A107:C107"/>
    <mergeCell ref="E107:I107"/>
    <mergeCell ref="A111:J111"/>
    <mergeCell ref="A112:C112"/>
    <mergeCell ref="E112:I112"/>
    <mergeCell ref="A118:J118"/>
    <mergeCell ref="A119:C119"/>
    <mergeCell ref="E119:I119"/>
    <mergeCell ref="A123:J123"/>
    <mergeCell ref="A124:C124"/>
    <mergeCell ref="E124:I124"/>
    <mergeCell ref="A128:J128"/>
    <mergeCell ref="A129:C129"/>
    <mergeCell ref="E129:I129"/>
    <mergeCell ref="A133:J133"/>
    <mergeCell ref="A134:C134"/>
    <mergeCell ref="E134:I134"/>
    <mergeCell ref="A138:J138"/>
    <mergeCell ref="A139:C139"/>
    <mergeCell ref="E139:I139"/>
    <mergeCell ref="A143:J143"/>
    <mergeCell ref="A144:C144"/>
    <mergeCell ref="E144:I144"/>
    <mergeCell ref="A158:J158"/>
    <mergeCell ref="A159:C159"/>
    <mergeCell ref="E159:I159"/>
    <mergeCell ref="A148:J148"/>
    <mergeCell ref="A149:C149"/>
    <mergeCell ref="E149:I149"/>
    <mergeCell ref="A153:J153"/>
    <mergeCell ref="A154:C154"/>
    <mergeCell ref="E154:I154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colBreaks count="1" manualBreakCount="1">
    <brk id="10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7"/>
  <sheetViews>
    <sheetView showGridLines="0" zoomScaleNormal="100" workbookViewId="0">
      <pane ySplit="1" topLeftCell="A2" activePane="bottomLeft" state="frozen"/>
      <selection pane="bottomLeft" activeCell="G13" sqref="G13"/>
    </sheetView>
  </sheetViews>
  <sheetFormatPr defaultRowHeight="12.75" x14ac:dyDescent="0.2"/>
  <cols>
    <col min="1" max="1" width="28.42578125" style="3" customWidth="1"/>
    <col min="2" max="2" width="11.28515625" customWidth="1"/>
    <col min="4" max="4" width="17" customWidth="1"/>
    <col min="10" max="10" width="34.5703125" style="2" customWidth="1"/>
    <col min="11" max="11" width="9.85546875" style="1" customWidth="1"/>
    <col min="12" max="12" width="5" style="1" customWidth="1"/>
  </cols>
  <sheetData>
    <row r="1" spans="1:12" ht="23.25" customHeight="1" thickTop="1" thickBot="1" x14ac:dyDescent="0.25">
      <c r="A1" s="296" t="s">
        <v>651</v>
      </c>
      <c r="B1" s="297"/>
      <c r="C1" s="297"/>
      <c r="D1" s="297"/>
      <c r="E1" s="297"/>
      <c r="F1" s="297"/>
      <c r="G1" s="297"/>
      <c r="H1" s="297"/>
      <c r="I1" s="297"/>
      <c r="J1" s="298"/>
      <c r="K1" s="117"/>
    </row>
    <row r="2" spans="1:12" ht="21" customHeight="1" thickTop="1" thickBot="1" x14ac:dyDescent="0.35">
      <c r="A2" s="291" t="s">
        <v>650</v>
      </c>
      <c r="B2" s="272"/>
      <c r="C2" s="272"/>
      <c r="D2" s="272"/>
      <c r="E2" s="272"/>
      <c r="F2" s="272"/>
      <c r="G2" s="272"/>
      <c r="H2" s="272"/>
      <c r="I2" s="272"/>
      <c r="J2" s="292"/>
    </row>
    <row r="3" spans="1:12" ht="21" customHeight="1" thickTop="1" thickBot="1" x14ac:dyDescent="0.35">
      <c r="A3" s="286" t="s">
        <v>20</v>
      </c>
      <c r="B3" s="287"/>
      <c r="C3" s="287"/>
      <c r="D3" s="23"/>
      <c r="E3" s="288" t="s">
        <v>19</v>
      </c>
      <c r="F3" s="289"/>
      <c r="G3" s="289"/>
      <c r="H3" s="289"/>
      <c r="I3" s="290"/>
      <c r="J3" s="22"/>
    </row>
    <row r="4" spans="1:12" ht="27" thickTop="1" thickBot="1" x14ac:dyDescent="0.25">
      <c r="A4" s="21" t="s">
        <v>18</v>
      </c>
      <c r="B4" s="20" t="s">
        <v>17</v>
      </c>
      <c r="C4" s="20" t="s">
        <v>16</v>
      </c>
      <c r="D4" s="20" t="s">
        <v>15</v>
      </c>
      <c r="E4" s="19" t="s">
        <v>14</v>
      </c>
      <c r="F4" s="19" t="s">
        <v>13</v>
      </c>
      <c r="G4" s="19" t="s">
        <v>12</v>
      </c>
      <c r="H4" s="19" t="s">
        <v>11</v>
      </c>
      <c r="I4" s="20" t="s">
        <v>10</v>
      </c>
      <c r="J4" s="19" t="s">
        <v>9</v>
      </c>
    </row>
    <row r="5" spans="1:12" s="4" customFormat="1" ht="12.75" customHeight="1" thickTop="1" x14ac:dyDescent="0.2">
      <c r="A5" s="65" t="s">
        <v>649</v>
      </c>
      <c r="B5" s="64" t="s">
        <v>4</v>
      </c>
      <c r="C5" s="64" t="s">
        <v>3</v>
      </c>
      <c r="D5" s="63" t="s">
        <v>648</v>
      </c>
      <c r="E5" s="61">
        <v>97</v>
      </c>
      <c r="F5" s="61">
        <v>35</v>
      </c>
      <c r="G5" s="62">
        <f t="shared" ref="G5:G30" si="0">F5/(E5+F5)</f>
        <v>0.26515151515151514</v>
      </c>
      <c r="H5" s="61">
        <v>0</v>
      </c>
      <c r="I5" s="60">
        <f t="shared" ref="I5:I30" si="1">SUM(E5:F5,H5)</f>
        <v>132</v>
      </c>
      <c r="J5" s="59" t="s">
        <v>645</v>
      </c>
      <c r="K5" s="28" t="s">
        <v>630</v>
      </c>
      <c r="L5" s="5">
        <v>1</v>
      </c>
    </row>
    <row r="6" spans="1:12" s="4" customFormat="1" ht="12.75" customHeight="1" x14ac:dyDescent="0.2">
      <c r="A6" s="58" t="s">
        <v>647</v>
      </c>
      <c r="B6" s="56" t="s">
        <v>4</v>
      </c>
      <c r="C6" s="56" t="s">
        <v>3</v>
      </c>
      <c r="D6" s="55" t="s">
        <v>646</v>
      </c>
      <c r="E6" s="53">
        <v>97</v>
      </c>
      <c r="F6" s="53">
        <v>35</v>
      </c>
      <c r="G6" s="54">
        <f t="shared" si="0"/>
        <v>0.26515151515151514</v>
      </c>
      <c r="H6" s="53">
        <v>0</v>
      </c>
      <c r="I6" s="52">
        <f t="shared" si="1"/>
        <v>132</v>
      </c>
      <c r="J6" s="51" t="s">
        <v>645</v>
      </c>
      <c r="K6" s="28" t="s">
        <v>630</v>
      </c>
      <c r="L6" s="5">
        <v>1</v>
      </c>
    </row>
    <row r="7" spans="1:12" s="4" customFormat="1" ht="12.75" customHeight="1" x14ac:dyDescent="0.2">
      <c r="A7" s="58" t="s">
        <v>644</v>
      </c>
      <c r="B7" s="56" t="s">
        <v>4</v>
      </c>
      <c r="C7" s="56" t="s">
        <v>3</v>
      </c>
      <c r="D7" s="55" t="s">
        <v>643</v>
      </c>
      <c r="E7" s="53">
        <v>200</v>
      </c>
      <c r="F7" s="53">
        <v>88</v>
      </c>
      <c r="G7" s="54">
        <f t="shared" si="0"/>
        <v>0.30555555555555558</v>
      </c>
      <c r="H7" s="53">
        <v>0</v>
      </c>
      <c r="I7" s="52">
        <f t="shared" si="1"/>
        <v>288</v>
      </c>
      <c r="J7" s="51" t="s">
        <v>636</v>
      </c>
      <c r="K7" s="28" t="s">
        <v>620</v>
      </c>
      <c r="L7" s="5">
        <v>1</v>
      </c>
    </row>
    <row r="8" spans="1:12" s="4" customFormat="1" ht="12.75" customHeight="1" x14ac:dyDescent="0.2">
      <c r="A8" s="58" t="s">
        <v>642</v>
      </c>
      <c r="B8" s="56" t="s">
        <v>4</v>
      </c>
      <c r="C8" s="56" t="s">
        <v>3</v>
      </c>
      <c r="D8" s="55" t="s">
        <v>641</v>
      </c>
      <c r="E8" s="53">
        <v>173</v>
      </c>
      <c r="F8" s="53">
        <v>115</v>
      </c>
      <c r="G8" s="54">
        <f t="shared" si="0"/>
        <v>0.39930555555555558</v>
      </c>
      <c r="H8" s="53">
        <v>0</v>
      </c>
      <c r="I8" s="52">
        <f t="shared" si="1"/>
        <v>288</v>
      </c>
      <c r="J8" s="51" t="s">
        <v>636</v>
      </c>
      <c r="K8" s="28" t="s">
        <v>620</v>
      </c>
      <c r="L8" s="5">
        <v>1</v>
      </c>
    </row>
    <row r="9" spans="1:12" s="4" customFormat="1" ht="12.75" customHeight="1" x14ac:dyDescent="0.2">
      <c r="A9" s="58" t="s">
        <v>640</v>
      </c>
      <c r="B9" s="56" t="s">
        <v>4</v>
      </c>
      <c r="C9" s="56" t="s">
        <v>3</v>
      </c>
      <c r="D9" s="55" t="s">
        <v>639</v>
      </c>
      <c r="E9" s="53">
        <v>193</v>
      </c>
      <c r="F9" s="53">
        <v>71</v>
      </c>
      <c r="G9" s="54">
        <f t="shared" si="0"/>
        <v>0.26893939393939392</v>
      </c>
      <c r="H9" s="53">
        <v>0</v>
      </c>
      <c r="I9" s="52">
        <f t="shared" si="1"/>
        <v>264</v>
      </c>
      <c r="J9" s="51" t="s">
        <v>636</v>
      </c>
      <c r="K9" s="28" t="s">
        <v>620</v>
      </c>
      <c r="L9" s="5">
        <v>1</v>
      </c>
    </row>
    <row r="10" spans="1:12" s="4" customFormat="1" ht="12.75" customHeight="1" thickBot="1" x14ac:dyDescent="0.25">
      <c r="A10" s="89" t="s">
        <v>638</v>
      </c>
      <c r="B10" s="88" t="s">
        <v>4</v>
      </c>
      <c r="C10" s="88" t="s">
        <v>3</v>
      </c>
      <c r="D10" s="92" t="s">
        <v>637</v>
      </c>
      <c r="E10" s="86">
        <v>145</v>
      </c>
      <c r="F10" s="86">
        <v>119</v>
      </c>
      <c r="G10" s="87">
        <f t="shared" si="0"/>
        <v>0.45075757575757575</v>
      </c>
      <c r="H10" s="86">
        <v>0</v>
      </c>
      <c r="I10" s="85">
        <f t="shared" si="1"/>
        <v>264</v>
      </c>
      <c r="J10" s="51" t="s">
        <v>636</v>
      </c>
      <c r="K10" s="28" t="s">
        <v>620</v>
      </c>
      <c r="L10" s="5">
        <v>1</v>
      </c>
    </row>
    <row r="11" spans="1:12" s="4" customFormat="1" ht="12.75" customHeight="1" thickTop="1" x14ac:dyDescent="0.2">
      <c r="A11" s="65" t="s">
        <v>635</v>
      </c>
      <c r="B11" s="64" t="s">
        <v>4</v>
      </c>
      <c r="C11" s="64" t="s">
        <v>3</v>
      </c>
      <c r="D11" s="63" t="s">
        <v>634</v>
      </c>
      <c r="E11" s="61">
        <v>96</v>
      </c>
      <c r="F11" s="61">
        <v>36</v>
      </c>
      <c r="G11" s="62">
        <f t="shared" si="0"/>
        <v>0.27272727272727271</v>
      </c>
      <c r="H11" s="61">
        <v>0</v>
      </c>
      <c r="I11" s="60">
        <f t="shared" si="1"/>
        <v>132</v>
      </c>
      <c r="J11" s="59" t="s">
        <v>631</v>
      </c>
      <c r="K11" s="28" t="s">
        <v>630</v>
      </c>
      <c r="L11" s="5">
        <v>1</v>
      </c>
    </row>
    <row r="12" spans="1:12" s="4" customFormat="1" ht="12.75" customHeight="1" x14ac:dyDescent="0.2">
      <c r="A12" s="58" t="s">
        <v>633</v>
      </c>
      <c r="B12" s="56" t="s">
        <v>4</v>
      </c>
      <c r="C12" s="56" t="s">
        <v>3</v>
      </c>
      <c r="D12" s="55" t="s">
        <v>632</v>
      </c>
      <c r="E12" s="53">
        <v>97</v>
      </c>
      <c r="F12" s="53">
        <v>35</v>
      </c>
      <c r="G12" s="54">
        <f t="shared" si="0"/>
        <v>0.26515151515151514</v>
      </c>
      <c r="H12" s="53">
        <v>0</v>
      </c>
      <c r="I12" s="52">
        <f t="shared" si="1"/>
        <v>132</v>
      </c>
      <c r="J12" s="51" t="s">
        <v>631</v>
      </c>
      <c r="K12" s="28" t="s">
        <v>630</v>
      </c>
      <c r="L12" s="5">
        <v>1</v>
      </c>
    </row>
    <row r="13" spans="1:12" s="4" customFormat="1" ht="12.75" customHeight="1" x14ac:dyDescent="0.2">
      <c r="A13" s="58" t="s">
        <v>629</v>
      </c>
      <c r="B13" s="56" t="s">
        <v>4</v>
      </c>
      <c r="C13" s="56" t="s">
        <v>3</v>
      </c>
      <c r="D13" s="55" t="s">
        <v>628</v>
      </c>
      <c r="E13" s="53">
        <v>202</v>
      </c>
      <c r="F13" s="53">
        <v>86</v>
      </c>
      <c r="G13" s="54">
        <f t="shared" si="0"/>
        <v>0.2986111111111111</v>
      </c>
      <c r="H13" s="53">
        <v>0</v>
      </c>
      <c r="I13" s="52">
        <f t="shared" si="1"/>
        <v>288</v>
      </c>
      <c r="J13" s="51" t="s">
        <v>621</v>
      </c>
      <c r="K13" s="28" t="s">
        <v>620</v>
      </c>
      <c r="L13" s="5">
        <v>1</v>
      </c>
    </row>
    <row r="14" spans="1:12" s="4" customFormat="1" ht="12.75" customHeight="1" x14ac:dyDescent="0.2">
      <c r="A14" s="58" t="s">
        <v>627</v>
      </c>
      <c r="B14" s="56" t="s">
        <v>4</v>
      </c>
      <c r="C14" s="56" t="s">
        <v>3</v>
      </c>
      <c r="D14" s="55" t="s">
        <v>626</v>
      </c>
      <c r="E14" s="53">
        <v>174</v>
      </c>
      <c r="F14" s="53">
        <v>114</v>
      </c>
      <c r="G14" s="54">
        <f t="shared" si="0"/>
        <v>0.39583333333333331</v>
      </c>
      <c r="H14" s="53">
        <v>0</v>
      </c>
      <c r="I14" s="52">
        <f t="shared" si="1"/>
        <v>288</v>
      </c>
      <c r="J14" s="51" t="s">
        <v>621</v>
      </c>
      <c r="K14" s="28" t="s">
        <v>620</v>
      </c>
      <c r="L14" s="5">
        <v>1</v>
      </c>
    </row>
    <row r="15" spans="1:12" s="4" customFormat="1" ht="12.75" customHeight="1" x14ac:dyDescent="0.2">
      <c r="A15" s="58" t="s">
        <v>625</v>
      </c>
      <c r="B15" s="56" t="s">
        <v>4</v>
      </c>
      <c r="C15" s="56" t="s">
        <v>3</v>
      </c>
      <c r="D15" s="55" t="s">
        <v>624</v>
      </c>
      <c r="E15" s="53">
        <v>193</v>
      </c>
      <c r="F15" s="53">
        <v>71</v>
      </c>
      <c r="G15" s="54">
        <f t="shared" si="0"/>
        <v>0.26893939393939392</v>
      </c>
      <c r="H15" s="53">
        <v>0</v>
      </c>
      <c r="I15" s="52">
        <f t="shared" si="1"/>
        <v>264</v>
      </c>
      <c r="J15" s="51" t="s">
        <v>621</v>
      </c>
      <c r="K15" s="28" t="s">
        <v>620</v>
      </c>
      <c r="L15" s="5">
        <v>1</v>
      </c>
    </row>
    <row r="16" spans="1:12" s="4" customFormat="1" ht="12.75" customHeight="1" thickBot="1" x14ac:dyDescent="0.25">
      <c r="A16" s="89" t="s">
        <v>623</v>
      </c>
      <c r="B16" s="88" t="s">
        <v>4</v>
      </c>
      <c r="C16" s="88" t="s">
        <v>3</v>
      </c>
      <c r="D16" s="92" t="s">
        <v>622</v>
      </c>
      <c r="E16" s="86">
        <v>145</v>
      </c>
      <c r="F16" s="86">
        <v>119</v>
      </c>
      <c r="G16" s="87">
        <f t="shared" si="0"/>
        <v>0.45075757575757575</v>
      </c>
      <c r="H16" s="86">
        <v>0</v>
      </c>
      <c r="I16" s="85">
        <f t="shared" si="1"/>
        <v>264</v>
      </c>
      <c r="J16" s="51" t="s">
        <v>621</v>
      </c>
      <c r="K16" s="28" t="s">
        <v>620</v>
      </c>
      <c r="L16" s="5">
        <v>1</v>
      </c>
    </row>
    <row r="17" spans="1:12" s="4" customFormat="1" ht="12.75" customHeight="1" thickTop="1" x14ac:dyDescent="0.2">
      <c r="A17" s="65" t="s">
        <v>619</v>
      </c>
      <c r="B17" s="64" t="s">
        <v>4</v>
      </c>
      <c r="C17" s="64" t="s">
        <v>39</v>
      </c>
      <c r="D17" s="63" t="s">
        <v>618</v>
      </c>
      <c r="E17" s="61">
        <v>106</v>
      </c>
      <c r="F17" s="61">
        <v>110</v>
      </c>
      <c r="G17" s="62">
        <f t="shared" si="0"/>
        <v>0.5092592592592593</v>
      </c>
      <c r="H17" s="61">
        <v>0</v>
      </c>
      <c r="I17" s="60">
        <f t="shared" si="1"/>
        <v>216</v>
      </c>
      <c r="J17" s="59" t="s">
        <v>615</v>
      </c>
      <c r="K17" s="28" t="s">
        <v>600</v>
      </c>
      <c r="L17" s="5">
        <v>1</v>
      </c>
    </row>
    <row r="18" spans="1:12" s="4" customFormat="1" ht="12.75" customHeight="1" x14ac:dyDescent="0.2">
      <c r="A18" s="58" t="s">
        <v>617</v>
      </c>
      <c r="B18" s="56" t="s">
        <v>4</v>
      </c>
      <c r="C18" s="56" t="s">
        <v>39</v>
      </c>
      <c r="D18" s="55" t="s">
        <v>616</v>
      </c>
      <c r="E18" s="53">
        <v>107</v>
      </c>
      <c r="F18" s="53">
        <v>109</v>
      </c>
      <c r="G18" s="54">
        <f t="shared" si="0"/>
        <v>0.50462962962962965</v>
      </c>
      <c r="H18" s="53">
        <v>0</v>
      </c>
      <c r="I18" s="52">
        <f t="shared" si="1"/>
        <v>216</v>
      </c>
      <c r="J18" s="51" t="s">
        <v>615</v>
      </c>
      <c r="K18" s="28" t="s">
        <v>600</v>
      </c>
      <c r="L18" s="5">
        <v>1</v>
      </c>
    </row>
    <row r="19" spans="1:12" s="4" customFormat="1" ht="12.75" customHeight="1" x14ac:dyDescent="0.2">
      <c r="A19" s="58" t="s">
        <v>614</v>
      </c>
      <c r="B19" s="56" t="s">
        <v>4</v>
      </c>
      <c r="C19" s="56" t="s">
        <v>39</v>
      </c>
      <c r="D19" s="55" t="s">
        <v>613</v>
      </c>
      <c r="E19" s="53">
        <v>120</v>
      </c>
      <c r="F19" s="53">
        <v>216</v>
      </c>
      <c r="G19" s="54">
        <f t="shared" si="0"/>
        <v>0.6428571428571429</v>
      </c>
      <c r="H19" s="53">
        <v>0</v>
      </c>
      <c r="I19" s="52">
        <f t="shared" si="1"/>
        <v>336</v>
      </c>
      <c r="J19" s="51" t="s">
        <v>606</v>
      </c>
      <c r="K19" s="28" t="s">
        <v>590</v>
      </c>
      <c r="L19" s="5">
        <v>1</v>
      </c>
    </row>
    <row r="20" spans="1:12" s="4" customFormat="1" ht="12.75" customHeight="1" x14ac:dyDescent="0.2">
      <c r="A20" s="58" t="s">
        <v>612</v>
      </c>
      <c r="B20" s="56" t="s">
        <v>4</v>
      </c>
      <c r="C20" s="56" t="s">
        <v>39</v>
      </c>
      <c r="D20" s="55" t="s">
        <v>611</v>
      </c>
      <c r="E20" s="53">
        <v>142</v>
      </c>
      <c r="F20" s="53">
        <v>194</v>
      </c>
      <c r="G20" s="54">
        <f t="shared" si="0"/>
        <v>0.57738095238095233</v>
      </c>
      <c r="H20" s="53">
        <v>0</v>
      </c>
      <c r="I20" s="52">
        <f t="shared" si="1"/>
        <v>336</v>
      </c>
      <c r="J20" s="51" t="s">
        <v>606</v>
      </c>
      <c r="K20" s="28" t="s">
        <v>590</v>
      </c>
      <c r="L20" s="5">
        <v>1</v>
      </c>
    </row>
    <row r="21" spans="1:12" s="4" customFormat="1" ht="12.75" customHeight="1" x14ac:dyDescent="0.2">
      <c r="A21" s="58" t="s">
        <v>610</v>
      </c>
      <c r="B21" s="56" t="s">
        <v>4</v>
      </c>
      <c r="C21" s="56" t="s">
        <v>39</v>
      </c>
      <c r="D21" s="55" t="s">
        <v>609</v>
      </c>
      <c r="E21" s="53">
        <v>153</v>
      </c>
      <c r="F21" s="53">
        <v>183</v>
      </c>
      <c r="G21" s="54">
        <f t="shared" si="0"/>
        <v>0.5446428571428571</v>
      </c>
      <c r="H21" s="53">
        <v>0</v>
      </c>
      <c r="I21" s="52">
        <f t="shared" si="1"/>
        <v>336</v>
      </c>
      <c r="J21" s="51" t="s">
        <v>606</v>
      </c>
      <c r="K21" s="28" t="s">
        <v>590</v>
      </c>
      <c r="L21" s="5">
        <v>1</v>
      </c>
    </row>
    <row r="22" spans="1:12" s="4" customFormat="1" ht="12.75" customHeight="1" thickBot="1" x14ac:dyDescent="0.25">
      <c r="A22" s="89" t="s">
        <v>608</v>
      </c>
      <c r="B22" s="88" t="s">
        <v>4</v>
      </c>
      <c r="C22" s="88" t="s">
        <v>39</v>
      </c>
      <c r="D22" s="92" t="s">
        <v>607</v>
      </c>
      <c r="E22" s="86">
        <v>231</v>
      </c>
      <c r="F22" s="86">
        <v>105</v>
      </c>
      <c r="G22" s="87">
        <f t="shared" si="0"/>
        <v>0.3125</v>
      </c>
      <c r="H22" s="86">
        <v>0</v>
      </c>
      <c r="I22" s="85">
        <f t="shared" si="1"/>
        <v>336</v>
      </c>
      <c r="J22" s="51" t="s">
        <v>606</v>
      </c>
      <c r="K22" s="28" t="s">
        <v>590</v>
      </c>
      <c r="L22" s="5">
        <v>1</v>
      </c>
    </row>
    <row r="23" spans="1:12" s="4" customFormat="1" ht="12.75" customHeight="1" thickTop="1" x14ac:dyDescent="0.2">
      <c r="A23" s="65" t="s">
        <v>605</v>
      </c>
      <c r="B23" s="64" t="s">
        <v>4</v>
      </c>
      <c r="C23" s="64" t="s">
        <v>39</v>
      </c>
      <c r="D23" s="63" t="s">
        <v>604</v>
      </c>
      <c r="E23" s="61">
        <v>107</v>
      </c>
      <c r="F23" s="61">
        <v>109</v>
      </c>
      <c r="G23" s="62">
        <f t="shared" si="0"/>
        <v>0.50462962962962965</v>
      </c>
      <c r="H23" s="61">
        <v>0</v>
      </c>
      <c r="I23" s="60">
        <f t="shared" si="1"/>
        <v>216</v>
      </c>
      <c r="J23" s="59" t="s">
        <v>601</v>
      </c>
      <c r="K23" s="28" t="s">
        <v>600</v>
      </c>
      <c r="L23" s="5">
        <v>1</v>
      </c>
    </row>
    <row r="24" spans="1:12" s="4" customFormat="1" ht="12.75" customHeight="1" x14ac:dyDescent="0.2">
      <c r="A24" s="58" t="s">
        <v>603</v>
      </c>
      <c r="B24" s="56" t="s">
        <v>4</v>
      </c>
      <c r="C24" s="56" t="s">
        <v>39</v>
      </c>
      <c r="D24" s="55" t="s">
        <v>602</v>
      </c>
      <c r="E24" s="53">
        <v>107</v>
      </c>
      <c r="F24" s="53">
        <v>109</v>
      </c>
      <c r="G24" s="54">
        <f t="shared" si="0"/>
        <v>0.50462962962962965</v>
      </c>
      <c r="H24" s="53">
        <v>0</v>
      </c>
      <c r="I24" s="52">
        <f t="shared" si="1"/>
        <v>216</v>
      </c>
      <c r="J24" s="51" t="s">
        <v>601</v>
      </c>
      <c r="K24" s="28" t="s">
        <v>600</v>
      </c>
      <c r="L24" s="5">
        <v>1</v>
      </c>
    </row>
    <row r="25" spans="1:12" s="4" customFormat="1" ht="12.75" customHeight="1" x14ac:dyDescent="0.2">
      <c r="A25" s="58" t="s">
        <v>599</v>
      </c>
      <c r="B25" s="56" t="s">
        <v>4</v>
      </c>
      <c r="C25" s="56" t="s">
        <v>39</v>
      </c>
      <c r="D25" s="55" t="s">
        <v>598</v>
      </c>
      <c r="E25" s="53">
        <v>120</v>
      </c>
      <c r="F25" s="53">
        <v>216</v>
      </c>
      <c r="G25" s="54">
        <f t="shared" si="0"/>
        <v>0.6428571428571429</v>
      </c>
      <c r="H25" s="53">
        <v>0</v>
      </c>
      <c r="I25" s="52">
        <f t="shared" si="1"/>
        <v>336</v>
      </c>
      <c r="J25" s="51" t="s">
        <v>591</v>
      </c>
      <c r="K25" s="28" t="s">
        <v>590</v>
      </c>
      <c r="L25" s="5">
        <v>1</v>
      </c>
    </row>
    <row r="26" spans="1:12" s="4" customFormat="1" ht="12.75" customHeight="1" x14ac:dyDescent="0.2">
      <c r="A26" s="58" t="s">
        <v>597</v>
      </c>
      <c r="B26" s="56" t="s">
        <v>4</v>
      </c>
      <c r="C26" s="56" t="s">
        <v>39</v>
      </c>
      <c r="D26" s="55" t="s">
        <v>596</v>
      </c>
      <c r="E26" s="53">
        <v>143</v>
      </c>
      <c r="F26" s="53">
        <v>193</v>
      </c>
      <c r="G26" s="54">
        <f t="shared" si="0"/>
        <v>0.57440476190476186</v>
      </c>
      <c r="H26" s="53">
        <v>0</v>
      </c>
      <c r="I26" s="52">
        <f t="shared" si="1"/>
        <v>336</v>
      </c>
      <c r="J26" s="51" t="s">
        <v>591</v>
      </c>
      <c r="K26" s="28" t="s">
        <v>590</v>
      </c>
      <c r="L26" s="5">
        <v>1</v>
      </c>
    </row>
    <row r="27" spans="1:12" s="4" customFormat="1" ht="12.75" customHeight="1" x14ac:dyDescent="0.2">
      <c r="A27" s="58" t="s">
        <v>595</v>
      </c>
      <c r="B27" s="56" t="s">
        <v>4</v>
      </c>
      <c r="C27" s="56" t="s">
        <v>39</v>
      </c>
      <c r="D27" s="55" t="s">
        <v>594</v>
      </c>
      <c r="E27" s="53">
        <v>153</v>
      </c>
      <c r="F27" s="53">
        <v>183</v>
      </c>
      <c r="G27" s="54">
        <f t="shared" si="0"/>
        <v>0.5446428571428571</v>
      </c>
      <c r="H27" s="53">
        <v>0</v>
      </c>
      <c r="I27" s="52">
        <f t="shared" si="1"/>
        <v>336</v>
      </c>
      <c r="J27" s="51" t="s">
        <v>591</v>
      </c>
      <c r="K27" s="28" t="s">
        <v>590</v>
      </c>
      <c r="L27" s="5">
        <v>1</v>
      </c>
    </row>
    <row r="28" spans="1:12" s="4" customFormat="1" ht="12.75" customHeight="1" thickBot="1" x14ac:dyDescent="0.25">
      <c r="A28" s="89" t="s">
        <v>593</v>
      </c>
      <c r="B28" s="88" t="s">
        <v>4</v>
      </c>
      <c r="C28" s="88" t="s">
        <v>39</v>
      </c>
      <c r="D28" s="92" t="s">
        <v>592</v>
      </c>
      <c r="E28" s="86">
        <v>232</v>
      </c>
      <c r="F28" s="86">
        <v>104</v>
      </c>
      <c r="G28" s="87">
        <f t="shared" si="0"/>
        <v>0.30952380952380953</v>
      </c>
      <c r="H28" s="86">
        <v>0</v>
      </c>
      <c r="I28" s="85">
        <f t="shared" si="1"/>
        <v>336</v>
      </c>
      <c r="J28" s="51" t="s">
        <v>591</v>
      </c>
      <c r="K28" s="28" t="s">
        <v>590</v>
      </c>
      <c r="L28" s="5">
        <v>1</v>
      </c>
    </row>
    <row r="29" spans="1:12" s="4" customFormat="1" ht="12.75" customHeight="1" thickTop="1" thickBot="1" x14ac:dyDescent="0.25">
      <c r="A29" s="90" t="s">
        <v>589</v>
      </c>
      <c r="B29" s="11" t="s">
        <v>4</v>
      </c>
      <c r="C29" s="11" t="s">
        <v>3</v>
      </c>
      <c r="D29" s="11" t="s">
        <v>588</v>
      </c>
      <c r="E29" s="8">
        <v>66</v>
      </c>
      <c r="F29" s="8">
        <v>150</v>
      </c>
      <c r="G29" s="9">
        <f t="shared" si="0"/>
        <v>0.69444444444444442</v>
      </c>
      <c r="H29" s="8">
        <v>0</v>
      </c>
      <c r="I29" s="7">
        <f t="shared" si="1"/>
        <v>216</v>
      </c>
      <c r="J29" s="6" t="s">
        <v>587</v>
      </c>
      <c r="K29" s="28" t="s">
        <v>583</v>
      </c>
      <c r="L29" s="5">
        <v>1</v>
      </c>
    </row>
    <row r="30" spans="1:12" s="4" customFormat="1" ht="12.75" customHeight="1" thickTop="1" thickBot="1" x14ac:dyDescent="0.25">
      <c r="A30" s="89" t="s">
        <v>586</v>
      </c>
      <c r="B30" s="88" t="s">
        <v>4</v>
      </c>
      <c r="C30" s="88" t="s">
        <v>3</v>
      </c>
      <c r="D30" s="88" t="s">
        <v>585</v>
      </c>
      <c r="E30" s="86">
        <v>65</v>
      </c>
      <c r="F30" s="86">
        <v>151</v>
      </c>
      <c r="G30" s="87">
        <f t="shared" si="0"/>
        <v>0.69907407407407407</v>
      </c>
      <c r="H30" s="86">
        <v>0</v>
      </c>
      <c r="I30" s="85">
        <f t="shared" si="1"/>
        <v>216</v>
      </c>
      <c r="J30" s="6" t="s">
        <v>584</v>
      </c>
      <c r="K30" s="28" t="s">
        <v>583</v>
      </c>
      <c r="L30" s="5">
        <v>1</v>
      </c>
    </row>
    <row r="31" spans="1:12" ht="13.5" thickTop="1" x14ac:dyDescent="0.2"/>
    <row r="32" spans="1:12" ht="13.5" thickBot="1" x14ac:dyDescent="0.25"/>
    <row r="33" spans="1:12" ht="21" customHeight="1" thickTop="1" thickBot="1" x14ac:dyDescent="0.35">
      <c r="A33" s="291" t="s">
        <v>582</v>
      </c>
      <c r="B33" s="272"/>
      <c r="C33" s="272"/>
      <c r="D33" s="272"/>
      <c r="E33" s="272"/>
      <c r="F33" s="272"/>
      <c r="G33" s="272"/>
      <c r="H33" s="272"/>
      <c r="I33" s="272"/>
      <c r="J33" s="292"/>
    </row>
    <row r="34" spans="1:12" ht="21" customHeight="1" thickTop="1" thickBot="1" x14ac:dyDescent="0.35">
      <c r="A34" s="286" t="s">
        <v>20</v>
      </c>
      <c r="B34" s="287"/>
      <c r="C34" s="287"/>
      <c r="D34" s="23"/>
      <c r="E34" s="288" t="s">
        <v>19</v>
      </c>
      <c r="F34" s="289"/>
      <c r="G34" s="289"/>
      <c r="H34" s="289"/>
      <c r="I34" s="290"/>
      <c r="J34" s="22"/>
    </row>
    <row r="35" spans="1:12" ht="27" thickTop="1" thickBot="1" x14ac:dyDescent="0.25">
      <c r="A35" s="21" t="s">
        <v>18</v>
      </c>
      <c r="B35" s="20" t="s">
        <v>17</v>
      </c>
      <c r="C35" s="20" t="s">
        <v>16</v>
      </c>
      <c r="D35" s="20" t="s">
        <v>15</v>
      </c>
      <c r="E35" s="19" t="s">
        <v>14</v>
      </c>
      <c r="F35" s="19" t="s">
        <v>13</v>
      </c>
      <c r="G35" s="19" t="s">
        <v>12</v>
      </c>
      <c r="H35" s="19" t="s">
        <v>11</v>
      </c>
      <c r="I35" s="20" t="s">
        <v>10</v>
      </c>
      <c r="J35" s="19" t="s">
        <v>9</v>
      </c>
    </row>
    <row r="36" spans="1:12" s="4" customFormat="1" ht="12.75" customHeight="1" thickTop="1" x14ac:dyDescent="0.2">
      <c r="A36" s="65" t="s">
        <v>581</v>
      </c>
      <c r="B36" s="64" t="s">
        <v>4</v>
      </c>
      <c r="C36" s="64" t="s">
        <v>39</v>
      </c>
      <c r="D36" s="64" t="s">
        <v>580</v>
      </c>
      <c r="E36" s="61">
        <v>149</v>
      </c>
      <c r="F36" s="61">
        <v>3</v>
      </c>
      <c r="G36" s="62">
        <f t="shared" ref="G36:G75" si="2">F36/(E36+F36)</f>
        <v>1.9736842105263157E-2</v>
      </c>
      <c r="H36" s="61">
        <v>0</v>
      </c>
      <c r="I36" s="60">
        <f t="shared" ref="I36:I75" si="3">SUM(E36:F36,H36)</f>
        <v>152</v>
      </c>
      <c r="J36" s="59" t="s">
        <v>577</v>
      </c>
      <c r="K36" s="28" t="s">
        <v>562</v>
      </c>
      <c r="L36" s="5">
        <v>1</v>
      </c>
    </row>
    <row r="37" spans="1:12" s="4" customFormat="1" ht="12.75" customHeight="1" x14ac:dyDescent="0.2">
      <c r="A37" s="58" t="s">
        <v>579</v>
      </c>
      <c r="B37" s="56" t="s">
        <v>4</v>
      </c>
      <c r="C37" s="56" t="s">
        <v>39</v>
      </c>
      <c r="D37" s="56" t="s">
        <v>578</v>
      </c>
      <c r="E37" s="53">
        <v>148</v>
      </c>
      <c r="F37" s="53">
        <v>4</v>
      </c>
      <c r="G37" s="54">
        <f t="shared" si="2"/>
        <v>2.6315789473684209E-2</v>
      </c>
      <c r="H37" s="53">
        <v>0</v>
      </c>
      <c r="I37" s="52">
        <f t="shared" si="3"/>
        <v>152</v>
      </c>
      <c r="J37" s="51" t="s">
        <v>577</v>
      </c>
      <c r="K37" s="28" t="s">
        <v>562</v>
      </c>
      <c r="L37" s="5">
        <v>1</v>
      </c>
    </row>
    <row r="38" spans="1:12" s="4" customFormat="1" x14ac:dyDescent="0.2">
      <c r="A38" s="67" t="s">
        <v>576</v>
      </c>
      <c r="B38" s="49" t="s">
        <v>4</v>
      </c>
      <c r="C38" s="49" t="s">
        <v>39</v>
      </c>
      <c r="D38" s="49" t="s">
        <v>575</v>
      </c>
      <c r="E38" s="46">
        <v>257</v>
      </c>
      <c r="F38" s="46">
        <v>31</v>
      </c>
      <c r="G38" s="47">
        <f t="shared" si="2"/>
        <v>0.1076388888888889</v>
      </c>
      <c r="H38" s="46">
        <v>0</v>
      </c>
      <c r="I38" s="45">
        <f t="shared" si="3"/>
        <v>288</v>
      </c>
      <c r="J38" s="44" t="s">
        <v>568</v>
      </c>
      <c r="K38" s="28" t="s">
        <v>552</v>
      </c>
      <c r="L38" s="5">
        <v>1</v>
      </c>
    </row>
    <row r="39" spans="1:12" s="4" customFormat="1" x14ac:dyDescent="0.2">
      <c r="A39" s="67" t="s">
        <v>574</v>
      </c>
      <c r="B39" s="49" t="s">
        <v>4</v>
      </c>
      <c r="C39" s="49" t="s">
        <v>39</v>
      </c>
      <c r="D39" s="49" t="s">
        <v>573</v>
      </c>
      <c r="E39" s="46">
        <v>242</v>
      </c>
      <c r="F39" s="46">
        <v>46</v>
      </c>
      <c r="G39" s="47">
        <f t="shared" si="2"/>
        <v>0.15972222222222221</v>
      </c>
      <c r="H39" s="46">
        <v>0</v>
      </c>
      <c r="I39" s="45">
        <f t="shared" si="3"/>
        <v>288</v>
      </c>
      <c r="J39" s="44" t="s">
        <v>568</v>
      </c>
      <c r="K39" s="28" t="s">
        <v>552</v>
      </c>
      <c r="L39" s="5">
        <v>1</v>
      </c>
    </row>
    <row r="40" spans="1:12" s="4" customFormat="1" x14ac:dyDescent="0.2">
      <c r="A40" s="67" t="s">
        <v>572</v>
      </c>
      <c r="B40" s="49" t="s">
        <v>4</v>
      </c>
      <c r="C40" s="49" t="s">
        <v>39</v>
      </c>
      <c r="D40" s="49" t="s">
        <v>571</v>
      </c>
      <c r="E40" s="46">
        <v>228</v>
      </c>
      <c r="F40" s="46">
        <v>60</v>
      </c>
      <c r="G40" s="47">
        <f t="shared" si="2"/>
        <v>0.20833333333333334</v>
      </c>
      <c r="H40" s="46">
        <v>0</v>
      </c>
      <c r="I40" s="45">
        <f t="shared" si="3"/>
        <v>288</v>
      </c>
      <c r="J40" s="44" t="s">
        <v>568</v>
      </c>
      <c r="K40" s="28" t="s">
        <v>552</v>
      </c>
      <c r="L40" s="5">
        <v>1</v>
      </c>
    </row>
    <row r="41" spans="1:12" s="4" customFormat="1" ht="13.5" thickBot="1" x14ac:dyDescent="0.25">
      <c r="A41" s="67" t="s">
        <v>570</v>
      </c>
      <c r="B41" s="49" t="s">
        <v>4</v>
      </c>
      <c r="C41" s="49" t="s">
        <v>39</v>
      </c>
      <c r="D41" s="49" t="s">
        <v>569</v>
      </c>
      <c r="E41" s="46">
        <v>230</v>
      </c>
      <c r="F41" s="46">
        <v>58</v>
      </c>
      <c r="G41" s="47">
        <f t="shared" si="2"/>
        <v>0.2013888888888889</v>
      </c>
      <c r="H41" s="46">
        <v>0</v>
      </c>
      <c r="I41" s="45">
        <f t="shared" si="3"/>
        <v>288</v>
      </c>
      <c r="J41" s="44" t="s">
        <v>568</v>
      </c>
      <c r="K41" s="28" t="s">
        <v>552</v>
      </c>
      <c r="L41" s="5">
        <v>1</v>
      </c>
    </row>
    <row r="42" spans="1:12" s="4" customFormat="1" ht="12.75" customHeight="1" thickTop="1" x14ac:dyDescent="0.2">
      <c r="A42" s="65" t="s">
        <v>567</v>
      </c>
      <c r="B42" s="64" t="s">
        <v>4</v>
      </c>
      <c r="C42" s="64" t="s">
        <v>39</v>
      </c>
      <c r="D42" s="64" t="s">
        <v>566</v>
      </c>
      <c r="E42" s="61">
        <v>149</v>
      </c>
      <c r="F42" s="61">
        <v>3</v>
      </c>
      <c r="G42" s="62">
        <f t="shared" si="2"/>
        <v>1.9736842105263157E-2</v>
      </c>
      <c r="H42" s="61">
        <v>0</v>
      </c>
      <c r="I42" s="60">
        <f t="shared" si="3"/>
        <v>152</v>
      </c>
      <c r="J42" s="59" t="s">
        <v>563</v>
      </c>
      <c r="K42" s="28" t="s">
        <v>562</v>
      </c>
      <c r="L42" s="5">
        <v>1</v>
      </c>
    </row>
    <row r="43" spans="1:12" s="4" customFormat="1" ht="12.75" customHeight="1" x14ac:dyDescent="0.2">
      <c r="A43" s="58" t="s">
        <v>565</v>
      </c>
      <c r="B43" s="56" t="s">
        <v>4</v>
      </c>
      <c r="C43" s="56" t="s">
        <v>39</v>
      </c>
      <c r="D43" s="56" t="s">
        <v>564</v>
      </c>
      <c r="E43" s="53">
        <v>147</v>
      </c>
      <c r="F43" s="53">
        <v>5</v>
      </c>
      <c r="G43" s="54">
        <f t="shared" si="2"/>
        <v>3.2894736842105261E-2</v>
      </c>
      <c r="H43" s="53">
        <v>0</v>
      </c>
      <c r="I43" s="52">
        <f t="shared" si="3"/>
        <v>152</v>
      </c>
      <c r="J43" s="51" t="s">
        <v>563</v>
      </c>
      <c r="K43" s="28" t="s">
        <v>562</v>
      </c>
      <c r="L43" s="5">
        <v>1</v>
      </c>
    </row>
    <row r="44" spans="1:12" s="4" customFormat="1" x14ac:dyDescent="0.2">
      <c r="A44" s="58" t="s">
        <v>561</v>
      </c>
      <c r="B44" s="56" t="s">
        <v>4</v>
      </c>
      <c r="C44" s="56" t="s">
        <v>39</v>
      </c>
      <c r="D44" s="56" t="s">
        <v>560</v>
      </c>
      <c r="E44" s="53">
        <v>255</v>
      </c>
      <c r="F44" s="53">
        <v>33</v>
      </c>
      <c r="G44" s="54">
        <f t="shared" si="2"/>
        <v>0.11458333333333333</v>
      </c>
      <c r="H44" s="53">
        <v>0</v>
      </c>
      <c r="I44" s="52">
        <f t="shared" si="3"/>
        <v>288</v>
      </c>
      <c r="J44" s="51" t="s">
        <v>553</v>
      </c>
      <c r="K44" s="28" t="s">
        <v>552</v>
      </c>
      <c r="L44" s="5">
        <v>1</v>
      </c>
    </row>
    <row r="45" spans="1:12" s="4" customFormat="1" x14ac:dyDescent="0.2">
      <c r="A45" s="58" t="s">
        <v>559</v>
      </c>
      <c r="B45" s="56" t="s">
        <v>4</v>
      </c>
      <c r="C45" s="56" t="s">
        <v>39</v>
      </c>
      <c r="D45" s="56" t="s">
        <v>558</v>
      </c>
      <c r="E45" s="53">
        <v>242</v>
      </c>
      <c r="F45" s="53">
        <v>46</v>
      </c>
      <c r="G45" s="54">
        <f t="shared" si="2"/>
        <v>0.15972222222222221</v>
      </c>
      <c r="H45" s="53">
        <v>0</v>
      </c>
      <c r="I45" s="52">
        <f t="shared" si="3"/>
        <v>288</v>
      </c>
      <c r="J45" s="51" t="s">
        <v>553</v>
      </c>
      <c r="K45" s="28" t="s">
        <v>552</v>
      </c>
      <c r="L45" s="5">
        <v>1</v>
      </c>
    </row>
    <row r="46" spans="1:12" s="4" customFormat="1" x14ac:dyDescent="0.2">
      <c r="A46" s="58" t="s">
        <v>557</v>
      </c>
      <c r="B46" s="56" t="s">
        <v>4</v>
      </c>
      <c r="C46" s="56" t="s">
        <v>39</v>
      </c>
      <c r="D46" s="56" t="s">
        <v>556</v>
      </c>
      <c r="E46" s="53">
        <v>234</v>
      </c>
      <c r="F46" s="53">
        <v>54</v>
      </c>
      <c r="G46" s="54">
        <f t="shared" si="2"/>
        <v>0.1875</v>
      </c>
      <c r="H46" s="53">
        <v>0</v>
      </c>
      <c r="I46" s="52">
        <f t="shared" si="3"/>
        <v>288</v>
      </c>
      <c r="J46" s="51" t="s">
        <v>553</v>
      </c>
      <c r="K46" s="28" t="s">
        <v>552</v>
      </c>
      <c r="L46" s="5">
        <v>1</v>
      </c>
    </row>
    <row r="47" spans="1:12" s="4" customFormat="1" ht="13.5" thickBot="1" x14ac:dyDescent="0.25">
      <c r="A47" s="89" t="s">
        <v>555</v>
      </c>
      <c r="B47" s="88" t="s">
        <v>4</v>
      </c>
      <c r="C47" s="88" t="s">
        <v>39</v>
      </c>
      <c r="D47" s="88" t="s">
        <v>554</v>
      </c>
      <c r="E47" s="86">
        <v>238</v>
      </c>
      <c r="F47" s="86">
        <v>50</v>
      </c>
      <c r="G47" s="87">
        <f t="shared" si="2"/>
        <v>0.1736111111111111</v>
      </c>
      <c r="H47" s="86">
        <v>0</v>
      </c>
      <c r="I47" s="85">
        <f t="shared" si="3"/>
        <v>288</v>
      </c>
      <c r="J47" s="91" t="s">
        <v>553</v>
      </c>
      <c r="K47" s="28" t="s">
        <v>552</v>
      </c>
      <c r="L47" s="5">
        <v>1</v>
      </c>
    </row>
    <row r="48" spans="1:12" s="4" customFormat="1" ht="12.75" customHeight="1" thickTop="1" thickBot="1" x14ac:dyDescent="0.25">
      <c r="A48" s="12" t="s">
        <v>551</v>
      </c>
      <c r="B48" s="10" t="s">
        <v>73</v>
      </c>
      <c r="C48" s="10" t="s">
        <v>72</v>
      </c>
      <c r="D48" s="10" t="s">
        <v>550</v>
      </c>
      <c r="E48" s="8">
        <v>24</v>
      </c>
      <c r="F48" s="8">
        <v>12</v>
      </c>
      <c r="G48" s="9">
        <f t="shared" si="2"/>
        <v>0.33333333333333331</v>
      </c>
      <c r="H48" s="8">
        <v>0</v>
      </c>
      <c r="I48" s="7">
        <f t="shared" si="3"/>
        <v>36</v>
      </c>
      <c r="J48" s="6" t="s">
        <v>549</v>
      </c>
      <c r="K48" s="28" t="s">
        <v>545</v>
      </c>
      <c r="L48" s="5">
        <v>1</v>
      </c>
    </row>
    <row r="49" spans="1:12" s="4" customFormat="1" ht="12.75" customHeight="1" thickTop="1" thickBot="1" x14ac:dyDescent="0.25">
      <c r="A49" s="12" t="s">
        <v>548</v>
      </c>
      <c r="B49" s="10" t="s">
        <v>73</v>
      </c>
      <c r="C49" s="11" t="s">
        <v>72</v>
      </c>
      <c r="D49" s="10" t="s">
        <v>547</v>
      </c>
      <c r="E49" s="8">
        <v>24</v>
      </c>
      <c r="F49" s="8">
        <v>12</v>
      </c>
      <c r="G49" s="9">
        <f t="shared" si="2"/>
        <v>0.33333333333333331</v>
      </c>
      <c r="H49" s="8">
        <v>0</v>
      </c>
      <c r="I49" s="7">
        <f t="shared" si="3"/>
        <v>36</v>
      </c>
      <c r="J49" s="6" t="s">
        <v>546</v>
      </c>
      <c r="K49" s="28" t="s">
        <v>545</v>
      </c>
      <c r="L49" s="5">
        <v>1</v>
      </c>
    </row>
    <row r="50" spans="1:12" s="4" customFormat="1" ht="12.75" customHeight="1" thickTop="1" x14ac:dyDescent="0.2">
      <c r="A50" s="112" t="s">
        <v>544</v>
      </c>
      <c r="B50" s="64" t="s">
        <v>4</v>
      </c>
      <c r="C50" s="64" t="s">
        <v>39</v>
      </c>
      <c r="D50" s="63" t="s">
        <v>543</v>
      </c>
      <c r="E50" s="61">
        <v>226</v>
      </c>
      <c r="F50" s="61">
        <v>78</v>
      </c>
      <c r="G50" s="62">
        <f t="shared" si="2"/>
        <v>0.25657894736842107</v>
      </c>
      <c r="H50" s="61">
        <v>0</v>
      </c>
      <c r="I50" s="60">
        <f t="shared" si="3"/>
        <v>304</v>
      </c>
      <c r="J50" s="59" t="s">
        <v>540</v>
      </c>
      <c r="K50" s="28" t="s">
        <v>522</v>
      </c>
      <c r="L50" s="5">
        <v>1</v>
      </c>
    </row>
    <row r="51" spans="1:12" s="4" customFormat="1" ht="12.75" customHeight="1" x14ac:dyDescent="0.2">
      <c r="A51" s="58" t="s">
        <v>542</v>
      </c>
      <c r="B51" s="56" t="s">
        <v>4</v>
      </c>
      <c r="C51" s="56" t="s">
        <v>39</v>
      </c>
      <c r="D51" s="55" t="s">
        <v>541</v>
      </c>
      <c r="E51" s="53">
        <v>229</v>
      </c>
      <c r="F51" s="53">
        <v>75</v>
      </c>
      <c r="G51" s="54">
        <f t="shared" si="2"/>
        <v>0.24671052631578946</v>
      </c>
      <c r="H51" s="53">
        <v>0</v>
      </c>
      <c r="I51" s="52">
        <f t="shared" si="3"/>
        <v>304</v>
      </c>
      <c r="J51" s="51" t="s">
        <v>540</v>
      </c>
      <c r="K51" s="28" t="s">
        <v>522</v>
      </c>
      <c r="L51" s="5">
        <v>1</v>
      </c>
    </row>
    <row r="52" spans="1:12" s="4" customFormat="1" x14ac:dyDescent="0.2">
      <c r="A52" s="67" t="s">
        <v>539</v>
      </c>
      <c r="B52" s="49" t="s">
        <v>4</v>
      </c>
      <c r="C52" s="49" t="s">
        <v>39</v>
      </c>
      <c r="D52" s="48" t="s">
        <v>538</v>
      </c>
      <c r="E52" s="46">
        <v>460</v>
      </c>
      <c r="F52" s="46">
        <v>20</v>
      </c>
      <c r="G52" s="47">
        <f t="shared" si="2"/>
        <v>4.1666666666666664E-2</v>
      </c>
      <c r="H52" s="46">
        <v>0</v>
      </c>
      <c r="I52" s="45">
        <f t="shared" si="3"/>
        <v>480</v>
      </c>
      <c r="J52" s="44" t="s">
        <v>531</v>
      </c>
      <c r="K52" s="28" t="s">
        <v>509</v>
      </c>
      <c r="L52" s="5">
        <v>1</v>
      </c>
    </row>
    <row r="53" spans="1:12" s="4" customFormat="1" x14ac:dyDescent="0.2">
      <c r="A53" s="67" t="s">
        <v>537</v>
      </c>
      <c r="B53" s="49" t="s">
        <v>4</v>
      </c>
      <c r="C53" s="49" t="s">
        <v>39</v>
      </c>
      <c r="D53" s="48" t="s">
        <v>536</v>
      </c>
      <c r="E53" s="46">
        <v>465</v>
      </c>
      <c r="F53" s="46">
        <v>15</v>
      </c>
      <c r="G53" s="47">
        <f t="shared" si="2"/>
        <v>3.125E-2</v>
      </c>
      <c r="H53" s="46">
        <v>0</v>
      </c>
      <c r="I53" s="45">
        <f t="shared" si="3"/>
        <v>480</v>
      </c>
      <c r="J53" s="44" t="s">
        <v>531</v>
      </c>
      <c r="K53" s="28" t="s">
        <v>509</v>
      </c>
      <c r="L53" s="5">
        <v>1</v>
      </c>
    </row>
    <row r="54" spans="1:12" s="4" customFormat="1" x14ac:dyDescent="0.2">
      <c r="A54" s="67" t="s">
        <v>535</v>
      </c>
      <c r="B54" s="49" t="s">
        <v>4</v>
      </c>
      <c r="C54" s="49" t="s">
        <v>39</v>
      </c>
      <c r="D54" s="48" t="s">
        <v>534</v>
      </c>
      <c r="E54" s="46">
        <v>472</v>
      </c>
      <c r="F54" s="46">
        <v>8</v>
      </c>
      <c r="G54" s="47">
        <f t="shared" si="2"/>
        <v>1.6666666666666666E-2</v>
      </c>
      <c r="H54" s="46">
        <v>0</v>
      </c>
      <c r="I54" s="45">
        <f t="shared" si="3"/>
        <v>480</v>
      </c>
      <c r="J54" s="44" t="s">
        <v>531</v>
      </c>
      <c r="K54" s="28" t="s">
        <v>509</v>
      </c>
      <c r="L54" s="5">
        <v>1</v>
      </c>
    </row>
    <row r="55" spans="1:12" s="4" customFormat="1" x14ac:dyDescent="0.2">
      <c r="A55" s="67" t="s">
        <v>533</v>
      </c>
      <c r="B55" s="49" t="s">
        <v>4</v>
      </c>
      <c r="C55" s="49" t="s">
        <v>39</v>
      </c>
      <c r="D55" s="48" t="s">
        <v>532</v>
      </c>
      <c r="E55" s="46">
        <v>470</v>
      </c>
      <c r="F55" s="46">
        <v>10</v>
      </c>
      <c r="G55" s="47">
        <f t="shared" si="2"/>
        <v>2.0833333333333332E-2</v>
      </c>
      <c r="H55" s="46">
        <v>0</v>
      </c>
      <c r="I55" s="45">
        <f t="shared" si="3"/>
        <v>480</v>
      </c>
      <c r="J55" s="44" t="s">
        <v>531</v>
      </c>
      <c r="K55" s="28" t="s">
        <v>509</v>
      </c>
      <c r="L55" s="5">
        <v>1</v>
      </c>
    </row>
    <row r="56" spans="1:12" s="4" customFormat="1" ht="13.5" thickBot="1" x14ac:dyDescent="0.25">
      <c r="A56" s="67" t="s">
        <v>530</v>
      </c>
      <c r="B56" s="49" t="s">
        <v>4</v>
      </c>
      <c r="C56" s="49" t="s">
        <v>39</v>
      </c>
      <c r="D56" s="48" t="s">
        <v>529</v>
      </c>
      <c r="E56" s="46">
        <v>74</v>
      </c>
      <c r="F56" s="46">
        <v>86</v>
      </c>
      <c r="G56" s="47">
        <f t="shared" si="2"/>
        <v>0.53749999999999998</v>
      </c>
      <c r="H56" s="46">
        <v>0</v>
      </c>
      <c r="I56" s="45">
        <f t="shared" si="3"/>
        <v>160</v>
      </c>
      <c r="J56" s="44" t="s">
        <v>528</v>
      </c>
      <c r="K56" s="28" t="s">
        <v>509</v>
      </c>
      <c r="L56" s="5">
        <v>1</v>
      </c>
    </row>
    <row r="57" spans="1:12" s="4" customFormat="1" ht="12.75" customHeight="1" thickTop="1" x14ac:dyDescent="0.2">
      <c r="A57" s="65" t="s">
        <v>527</v>
      </c>
      <c r="B57" s="64" t="s">
        <v>4</v>
      </c>
      <c r="C57" s="64" t="s">
        <v>39</v>
      </c>
      <c r="D57" s="63" t="s">
        <v>526</v>
      </c>
      <c r="E57" s="61">
        <v>226</v>
      </c>
      <c r="F57" s="61">
        <v>78</v>
      </c>
      <c r="G57" s="62">
        <f t="shared" si="2"/>
        <v>0.25657894736842107</v>
      </c>
      <c r="H57" s="61">
        <v>0</v>
      </c>
      <c r="I57" s="60">
        <f t="shared" si="3"/>
        <v>304</v>
      </c>
      <c r="J57" s="59" t="s">
        <v>523</v>
      </c>
      <c r="K57" s="28" t="s">
        <v>522</v>
      </c>
      <c r="L57" s="5">
        <v>1</v>
      </c>
    </row>
    <row r="58" spans="1:12" s="4" customFormat="1" ht="12.75" customHeight="1" x14ac:dyDescent="0.2">
      <c r="A58" s="58" t="s">
        <v>525</v>
      </c>
      <c r="B58" s="56" t="s">
        <v>4</v>
      </c>
      <c r="C58" s="56" t="s">
        <v>39</v>
      </c>
      <c r="D58" s="55" t="s">
        <v>524</v>
      </c>
      <c r="E58" s="53">
        <v>226</v>
      </c>
      <c r="F58" s="53">
        <v>78</v>
      </c>
      <c r="G58" s="54">
        <f t="shared" si="2"/>
        <v>0.25657894736842107</v>
      </c>
      <c r="H58" s="53">
        <v>0</v>
      </c>
      <c r="I58" s="52">
        <f t="shared" si="3"/>
        <v>304</v>
      </c>
      <c r="J58" s="51" t="s">
        <v>523</v>
      </c>
      <c r="K58" s="28" t="s">
        <v>522</v>
      </c>
      <c r="L58" s="5">
        <v>1</v>
      </c>
    </row>
    <row r="59" spans="1:12" s="4" customFormat="1" x14ac:dyDescent="0.2">
      <c r="A59" s="58" t="s">
        <v>521</v>
      </c>
      <c r="B59" s="56" t="s">
        <v>4</v>
      </c>
      <c r="C59" s="56" t="s">
        <v>39</v>
      </c>
      <c r="D59" s="55" t="s">
        <v>520</v>
      </c>
      <c r="E59" s="53">
        <v>462</v>
      </c>
      <c r="F59" s="53">
        <v>18</v>
      </c>
      <c r="G59" s="54">
        <f t="shared" si="2"/>
        <v>3.7499999999999999E-2</v>
      </c>
      <c r="H59" s="53">
        <v>0</v>
      </c>
      <c r="I59" s="52">
        <f t="shared" si="3"/>
        <v>480</v>
      </c>
      <c r="J59" s="51" t="s">
        <v>513</v>
      </c>
      <c r="K59" s="28" t="s">
        <v>509</v>
      </c>
      <c r="L59" s="5">
        <v>1</v>
      </c>
    </row>
    <row r="60" spans="1:12" s="4" customFormat="1" x14ac:dyDescent="0.2">
      <c r="A60" s="58" t="s">
        <v>519</v>
      </c>
      <c r="B60" s="56" t="s">
        <v>4</v>
      </c>
      <c r="C60" s="56" t="s">
        <v>39</v>
      </c>
      <c r="D60" s="55" t="s">
        <v>518</v>
      </c>
      <c r="E60" s="53">
        <v>465</v>
      </c>
      <c r="F60" s="53">
        <v>15</v>
      </c>
      <c r="G60" s="54">
        <f t="shared" si="2"/>
        <v>3.125E-2</v>
      </c>
      <c r="H60" s="53">
        <v>0</v>
      </c>
      <c r="I60" s="52">
        <f t="shared" si="3"/>
        <v>480</v>
      </c>
      <c r="J60" s="51" t="s">
        <v>513</v>
      </c>
      <c r="K60" s="28" t="s">
        <v>509</v>
      </c>
      <c r="L60" s="5">
        <v>1</v>
      </c>
    </row>
    <row r="61" spans="1:12" s="4" customFormat="1" x14ac:dyDescent="0.2">
      <c r="A61" s="58" t="s">
        <v>517</v>
      </c>
      <c r="B61" s="56" t="s">
        <v>4</v>
      </c>
      <c r="C61" s="56" t="s">
        <v>39</v>
      </c>
      <c r="D61" s="55" t="s">
        <v>516</v>
      </c>
      <c r="E61" s="53">
        <v>470</v>
      </c>
      <c r="F61" s="53">
        <v>10</v>
      </c>
      <c r="G61" s="54">
        <f t="shared" si="2"/>
        <v>2.0833333333333332E-2</v>
      </c>
      <c r="H61" s="53">
        <v>0</v>
      </c>
      <c r="I61" s="52">
        <f t="shared" si="3"/>
        <v>480</v>
      </c>
      <c r="J61" s="51" t="s">
        <v>513</v>
      </c>
      <c r="K61" s="28" t="s">
        <v>509</v>
      </c>
      <c r="L61" s="5">
        <v>1</v>
      </c>
    </row>
    <row r="62" spans="1:12" s="4" customFormat="1" x14ac:dyDescent="0.2">
      <c r="A62" s="58" t="s">
        <v>515</v>
      </c>
      <c r="B62" s="56" t="s">
        <v>4</v>
      </c>
      <c r="C62" s="56" t="s">
        <v>39</v>
      </c>
      <c r="D62" s="55" t="s">
        <v>514</v>
      </c>
      <c r="E62" s="53">
        <v>471</v>
      </c>
      <c r="F62" s="53">
        <v>9</v>
      </c>
      <c r="G62" s="54">
        <f t="shared" si="2"/>
        <v>1.8749999999999999E-2</v>
      </c>
      <c r="H62" s="53">
        <v>0</v>
      </c>
      <c r="I62" s="52">
        <f t="shared" si="3"/>
        <v>480</v>
      </c>
      <c r="J62" s="51" t="s">
        <v>513</v>
      </c>
      <c r="K62" s="28" t="s">
        <v>509</v>
      </c>
      <c r="L62" s="5">
        <v>1</v>
      </c>
    </row>
    <row r="63" spans="1:12" s="4" customFormat="1" ht="13.5" thickBot="1" x14ac:dyDescent="0.25">
      <c r="A63" s="89" t="s">
        <v>512</v>
      </c>
      <c r="B63" s="88" t="s">
        <v>4</v>
      </c>
      <c r="C63" s="88" t="s">
        <v>39</v>
      </c>
      <c r="D63" s="92" t="s">
        <v>511</v>
      </c>
      <c r="E63" s="86">
        <v>74</v>
      </c>
      <c r="F63" s="86">
        <v>86</v>
      </c>
      <c r="G63" s="87">
        <f t="shared" si="2"/>
        <v>0.53749999999999998</v>
      </c>
      <c r="H63" s="86">
        <v>0</v>
      </c>
      <c r="I63" s="85">
        <f t="shared" si="3"/>
        <v>160</v>
      </c>
      <c r="J63" s="91" t="s">
        <v>510</v>
      </c>
      <c r="K63" s="28" t="s">
        <v>509</v>
      </c>
      <c r="L63" s="5">
        <v>1</v>
      </c>
    </row>
    <row r="64" spans="1:12" s="4" customFormat="1" ht="12.75" customHeight="1" thickTop="1" thickBot="1" x14ac:dyDescent="0.25">
      <c r="A64" s="112" t="s">
        <v>508</v>
      </c>
      <c r="B64" s="64" t="s">
        <v>4</v>
      </c>
      <c r="C64" s="64" t="s">
        <v>39</v>
      </c>
      <c r="D64" s="63" t="s">
        <v>507</v>
      </c>
      <c r="E64" s="61">
        <v>156</v>
      </c>
      <c r="F64" s="61">
        <v>92</v>
      </c>
      <c r="G64" s="62">
        <f t="shared" si="2"/>
        <v>0.37096774193548387</v>
      </c>
      <c r="H64" s="61">
        <v>0</v>
      </c>
      <c r="I64" s="60">
        <f t="shared" si="3"/>
        <v>248</v>
      </c>
      <c r="J64" s="59" t="s">
        <v>82</v>
      </c>
      <c r="K64" s="28" t="s">
        <v>504</v>
      </c>
      <c r="L64" s="5">
        <v>1</v>
      </c>
    </row>
    <row r="65" spans="1:12" s="4" customFormat="1" ht="12.75" customHeight="1" thickTop="1" thickBot="1" x14ac:dyDescent="0.25">
      <c r="A65" s="12" t="s">
        <v>506</v>
      </c>
      <c r="B65" s="11" t="s">
        <v>4</v>
      </c>
      <c r="C65" s="11" t="s">
        <v>39</v>
      </c>
      <c r="D65" s="10" t="s">
        <v>505</v>
      </c>
      <c r="E65" s="8">
        <v>155</v>
      </c>
      <c r="F65" s="8">
        <v>93</v>
      </c>
      <c r="G65" s="9">
        <f t="shared" si="2"/>
        <v>0.375</v>
      </c>
      <c r="H65" s="8">
        <v>0</v>
      </c>
      <c r="I65" s="7">
        <f t="shared" si="3"/>
        <v>248</v>
      </c>
      <c r="J65" s="6" t="s">
        <v>79</v>
      </c>
      <c r="K65" s="28" t="s">
        <v>504</v>
      </c>
      <c r="L65" s="5">
        <v>1</v>
      </c>
    </row>
    <row r="66" spans="1:12" s="4" customFormat="1" ht="12.75" customHeight="1" thickTop="1" x14ac:dyDescent="0.2">
      <c r="A66" s="18" t="s">
        <v>503</v>
      </c>
      <c r="B66" s="36" t="s">
        <v>4</v>
      </c>
      <c r="C66" s="36" t="s">
        <v>39</v>
      </c>
      <c r="D66" s="17" t="s">
        <v>502</v>
      </c>
      <c r="E66" s="15">
        <v>37</v>
      </c>
      <c r="F66" s="15">
        <v>155</v>
      </c>
      <c r="G66" s="16">
        <f t="shared" si="2"/>
        <v>0.80729166666666663</v>
      </c>
      <c r="H66" s="15">
        <v>0</v>
      </c>
      <c r="I66" s="14">
        <f t="shared" si="3"/>
        <v>192</v>
      </c>
      <c r="J66" s="13" t="s">
        <v>501</v>
      </c>
      <c r="K66" s="28" t="s">
        <v>482</v>
      </c>
      <c r="L66" s="5">
        <v>1</v>
      </c>
    </row>
    <row r="67" spans="1:12" s="4" customFormat="1" ht="12.75" customHeight="1" x14ac:dyDescent="0.2">
      <c r="A67" s="116" t="s">
        <v>500</v>
      </c>
      <c r="B67" s="42" t="s">
        <v>4</v>
      </c>
      <c r="C67" s="42" t="s">
        <v>39</v>
      </c>
      <c r="D67" s="69" t="s">
        <v>499</v>
      </c>
      <c r="E67" s="40">
        <v>21</v>
      </c>
      <c r="F67" s="40">
        <v>171</v>
      </c>
      <c r="G67" s="41">
        <f t="shared" si="2"/>
        <v>0.890625</v>
      </c>
      <c r="H67" s="40">
        <v>0</v>
      </c>
      <c r="I67" s="68">
        <f t="shared" si="3"/>
        <v>192</v>
      </c>
      <c r="J67" s="38" t="s">
        <v>498</v>
      </c>
      <c r="K67" s="28" t="s">
        <v>482</v>
      </c>
      <c r="L67" s="5">
        <v>1</v>
      </c>
    </row>
    <row r="68" spans="1:12" s="4" customFormat="1" ht="12.75" customHeight="1" x14ac:dyDescent="0.2">
      <c r="A68" s="57" t="s">
        <v>497</v>
      </c>
      <c r="B68" s="56" t="s">
        <v>4</v>
      </c>
      <c r="C68" s="56" t="s">
        <v>39</v>
      </c>
      <c r="D68" s="55" t="s">
        <v>496</v>
      </c>
      <c r="E68" s="53">
        <v>300</v>
      </c>
      <c r="F68" s="53">
        <v>100</v>
      </c>
      <c r="G68" s="54">
        <f t="shared" si="2"/>
        <v>0.25</v>
      </c>
      <c r="H68" s="53">
        <v>0</v>
      </c>
      <c r="I68" s="52">
        <f t="shared" si="3"/>
        <v>400</v>
      </c>
      <c r="J68" s="51" t="s">
        <v>495</v>
      </c>
      <c r="K68" s="28" t="s">
        <v>478</v>
      </c>
      <c r="L68" s="5">
        <v>1</v>
      </c>
    </row>
    <row r="69" spans="1:12" s="4" customFormat="1" ht="12.75" customHeight="1" thickBot="1" x14ac:dyDescent="0.25">
      <c r="A69" s="113" t="s">
        <v>494</v>
      </c>
      <c r="B69" s="88" t="s">
        <v>4</v>
      </c>
      <c r="C69" s="88" t="s">
        <v>39</v>
      </c>
      <c r="D69" s="92" t="s">
        <v>493</v>
      </c>
      <c r="E69" s="86">
        <v>16</v>
      </c>
      <c r="F69" s="86">
        <v>336</v>
      </c>
      <c r="G69" s="87">
        <f t="shared" si="2"/>
        <v>0.95454545454545459</v>
      </c>
      <c r="H69" s="86">
        <v>0</v>
      </c>
      <c r="I69" s="85">
        <f t="shared" si="3"/>
        <v>352</v>
      </c>
      <c r="J69" s="91" t="s">
        <v>492</v>
      </c>
      <c r="K69" s="28" t="s">
        <v>478</v>
      </c>
      <c r="L69" s="5">
        <v>1</v>
      </c>
    </row>
    <row r="70" spans="1:12" s="4" customFormat="1" ht="12.75" customHeight="1" thickTop="1" x14ac:dyDescent="0.2">
      <c r="A70" s="112" t="s">
        <v>491</v>
      </c>
      <c r="B70" s="64" t="s">
        <v>4</v>
      </c>
      <c r="C70" s="64" t="s">
        <v>39</v>
      </c>
      <c r="D70" s="63" t="s">
        <v>490</v>
      </c>
      <c r="E70" s="61">
        <v>37</v>
      </c>
      <c r="F70" s="61">
        <v>155</v>
      </c>
      <c r="G70" s="62">
        <f t="shared" si="2"/>
        <v>0.80729166666666663</v>
      </c>
      <c r="H70" s="61">
        <v>0</v>
      </c>
      <c r="I70" s="60">
        <f t="shared" si="3"/>
        <v>192</v>
      </c>
      <c r="J70" s="59" t="s">
        <v>489</v>
      </c>
      <c r="K70" s="28" t="s">
        <v>482</v>
      </c>
      <c r="L70" s="5">
        <v>1</v>
      </c>
    </row>
    <row r="71" spans="1:12" s="4" customFormat="1" ht="12.75" customHeight="1" x14ac:dyDescent="0.2">
      <c r="A71" s="57" t="s">
        <v>488</v>
      </c>
      <c r="B71" s="56" t="s">
        <v>4</v>
      </c>
      <c r="C71" s="56" t="s">
        <v>39</v>
      </c>
      <c r="D71" s="55" t="s">
        <v>487</v>
      </c>
      <c r="E71" s="53">
        <v>21</v>
      </c>
      <c r="F71" s="53">
        <v>171</v>
      </c>
      <c r="G71" s="54">
        <f t="shared" si="2"/>
        <v>0.890625</v>
      </c>
      <c r="H71" s="53">
        <v>0</v>
      </c>
      <c r="I71" s="52">
        <f t="shared" si="3"/>
        <v>192</v>
      </c>
      <c r="J71" s="51" t="s">
        <v>486</v>
      </c>
      <c r="K71" s="28" t="s">
        <v>482</v>
      </c>
      <c r="L71" s="5">
        <v>1</v>
      </c>
    </row>
    <row r="72" spans="1:12" s="4" customFormat="1" ht="12.75" customHeight="1" x14ac:dyDescent="0.2">
      <c r="A72" s="57" t="s">
        <v>485</v>
      </c>
      <c r="B72" s="56" t="s">
        <v>4</v>
      </c>
      <c r="C72" s="56" t="s">
        <v>39</v>
      </c>
      <c r="D72" s="55" t="s">
        <v>484</v>
      </c>
      <c r="E72" s="53">
        <v>301</v>
      </c>
      <c r="F72" s="53">
        <v>99</v>
      </c>
      <c r="G72" s="54">
        <f t="shared" si="2"/>
        <v>0.2475</v>
      </c>
      <c r="H72" s="53">
        <v>0</v>
      </c>
      <c r="I72" s="52">
        <f t="shared" si="3"/>
        <v>400</v>
      </c>
      <c r="J72" s="51" t="s">
        <v>483</v>
      </c>
      <c r="K72" s="28" t="s">
        <v>482</v>
      </c>
      <c r="L72" s="5">
        <v>1</v>
      </c>
    </row>
    <row r="73" spans="1:12" s="4" customFormat="1" ht="12.75" customHeight="1" thickBot="1" x14ac:dyDescent="0.25">
      <c r="A73" s="115" t="s">
        <v>481</v>
      </c>
      <c r="B73" s="33" t="s">
        <v>4</v>
      </c>
      <c r="C73" s="33" t="s">
        <v>39</v>
      </c>
      <c r="D73" s="114" t="s">
        <v>480</v>
      </c>
      <c r="E73" s="31">
        <v>16</v>
      </c>
      <c r="F73" s="31">
        <v>336</v>
      </c>
      <c r="G73" s="32">
        <f t="shared" si="2"/>
        <v>0.95454545454545459</v>
      </c>
      <c r="H73" s="31">
        <v>0</v>
      </c>
      <c r="I73" s="75">
        <f t="shared" si="3"/>
        <v>352</v>
      </c>
      <c r="J73" s="29" t="s">
        <v>479</v>
      </c>
      <c r="K73" s="28" t="s">
        <v>478</v>
      </c>
      <c r="L73" s="5">
        <v>1</v>
      </c>
    </row>
    <row r="74" spans="1:12" s="4" customFormat="1" ht="12.75" customHeight="1" thickTop="1" thickBot="1" x14ac:dyDescent="0.25">
      <c r="A74" s="65" t="s">
        <v>477</v>
      </c>
      <c r="B74" s="64" t="s">
        <v>4</v>
      </c>
      <c r="C74" s="64" t="s">
        <v>3</v>
      </c>
      <c r="D74" s="64" t="s">
        <v>476</v>
      </c>
      <c r="E74" s="61">
        <v>167</v>
      </c>
      <c r="F74" s="61">
        <v>25</v>
      </c>
      <c r="G74" s="62">
        <f t="shared" si="2"/>
        <v>0.13020833333333334</v>
      </c>
      <c r="H74" s="61">
        <v>0</v>
      </c>
      <c r="I74" s="60">
        <f t="shared" si="3"/>
        <v>192</v>
      </c>
      <c r="J74" s="59" t="s">
        <v>475</v>
      </c>
      <c r="K74" s="28" t="s">
        <v>471</v>
      </c>
      <c r="L74" s="5">
        <v>1</v>
      </c>
    </row>
    <row r="75" spans="1:12" s="4" customFormat="1" ht="12.75" customHeight="1" thickTop="1" thickBot="1" x14ac:dyDescent="0.25">
      <c r="A75" s="90" t="s">
        <v>474</v>
      </c>
      <c r="B75" s="11" t="s">
        <v>4</v>
      </c>
      <c r="C75" s="11" t="s">
        <v>3</v>
      </c>
      <c r="D75" s="11" t="s">
        <v>473</v>
      </c>
      <c r="E75" s="8">
        <v>166</v>
      </c>
      <c r="F75" s="8">
        <v>26</v>
      </c>
      <c r="G75" s="9">
        <f t="shared" si="2"/>
        <v>0.13541666666666666</v>
      </c>
      <c r="H75" s="8">
        <v>0</v>
      </c>
      <c r="I75" s="7">
        <f t="shared" si="3"/>
        <v>192</v>
      </c>
      <c r="J75" s="6" t="s">
        <v>472</v>
      </c>
      <c r="K75" s="28" t="s">
        <v>471</v>
      </c>
      <c r="L75" s="5">
        <v>1</v>
      </c>
    </row>
    <row r="76" spans="1:12" ht="13.5" thickTop="1" x14ac:dyDescent="0.2">
      <c r="A76" s="27"/>
      <c r="B76" s="26"/>
      <c r="C76" s="26"/>
      <c r="D76" s="26"/>
      <c r="E76" s="25"/>
      <c r="F76" s="25"/>
      <c r="G76" s="25"/>
      <c r="H76" s="25"/>
      <c r="I76" s="25"/>
      <c r="J76" s="24"/>
    </row>
    <row r="77" spans="1:12" ht="13.5" thickBot="1" x14ac:dyDescent="0.25"/>
    <row r="78" spans="1:12" ht="21" customHeight="1" thickTop="1" thickBot="1" x14ac:dyDescent="0.35">
      <c r="A78" s="291" t="s">
        <v>470</v>
      </c>
      <c r="B78" s="272"/>
      <c r="C78" s="272"/>
      <c r="D78" s="272"/>
      <c r="E78" s="272"/>
      <c r="F78" s="272"/>
      <c r="G78" s="272"/>
      <c r="H78" s="272"/>
      <c r="I78" s="272"/>
      <c r="J78" s="292"/>
    </row>
    <row r="79" spans="1:12" ht="21" customHeight="1" thickTop="1" thickBot="1" x14ac:dyDescent="0.35">
      <c r="A79" s="286" t="s">
        <v>20</v>
      </c>
      <c r="B79" s="287"/>
      <c r="C79" s="287"/>
      <c r="D79" s="23"/>
      <c r="E79" s="288" t="s">
        <v>19</v>
      </c>
      <c r="F79" s="289"/>
      <c r="G79" s="289"/>
      <c r="H79" s="289"/>
      <c r="I79" s="290"/>
      <c r="J79" s="22"/>
    </row>
    <row r="80" spans="1:12" ht="27" thickTop="1" thickBot="1" x14ac:dyDescent="0.25">
      <c r="A80" s="21" t="s">
        <v>18</v>
      </c>
      <c r="B80" s="20" t="s">
        <v>17</v>
      </c>
      <c r="C80" s="20" t="s">
        <v>16</v>
      </c>
      <c r="D80" s="20" t="s">
        <v>15</v>
      </c>
      <c r="E80" s="19" t="s">
        <v>14</v>
      </c>
      <c r="F80" s="19" t="s">
        <v>13</v>
      </c>
      <c r="G80" s="19" t="s">
        <v>12</v>
      </c>
      <c r="H80" s="19" t="s">
        <v>11</v>
      </c>
      <c r="I80" s="20" t="s">
        <v>10</v>
      </c>
      <c r="J80" s="19" t="s">
        <v>9</v>
      </c>
    </row>
    <row r="81" spans="1:12" s="4" customFormat="1" ht="12.75" customHeight="1" thickTop="1" x14ac:dyDescent="0.2">
      <c r="A81" s="65" t="s">
        <v>469</v>
      </c>
      <c r="B81" s="64" t="s">
        <v>4</v>
      </c>
      <c r="C81" s="64" t="s">
        <v>39</v>
      </c>
      <c r="D81" s="64" t="s">
        <v>468</v>
      </c>
      <c r="E81" s="61">
        <v>126</v>
      </c>
      <c r="F81" s="61">
        <v>6</v>
      </c>
      <c r="G81" s="62">
        <f t="shared" ref="G81:G108" si="4">F81/(E81+F81)</f>
        <v>4.5454545454545456E-2</v>
      </c>
      <c r="H81" s="61">
        <v>0</v>
      </c>
      <c r="I81" s="60">
        <f t="shared" ref="I81:I108" si="5">SUM(E81:F81,H81)</f>
        <v>132</v>
      </c>
      <c r="J81" s="59" t="s">
        <v>465</v>
      </c>
      <c r="K81" s="28" t="s">
        <v>450</v>
      </c>
      <c r="L81" s="5">
        <v>1</v>
      </c>
    </row>
    <row r="82" spans="1:12" s="4" customFormat="1" ht="12.75" customHeight="1" x14ac:dyDescent="0.2">
      <c r="A82" s="58" t="s">
        <v>467</v>
      </c>
      <c r="B82" s="56" t="s">
        <v>4</v>
      </c>
      <c r="C82" s="56" t="s">
        <v>39</v>
      </c>
      <c r="D82" s="56" t="s">
        <v>466</v>
      </c>
      <c r="E82" s="53">
        <v>131</v>
      </c>
      <c r="F82" s="53">
        <v>1</v>
      </c>
      <c r="G82" s="54">
        <f t="shared" si="4"/>
        <v>7.575757575757576E-3</v>
      </c>
      <c r="H82" s="53">
        <v>0</v>
      </c>
      <c r="I82" s="52">
        <f t="shared" si="5"/>
        <v>132</v>
      </c>
      <c r="J82" s="51" t="s">
        <v>465</v>
      </c>
      <c r="K82" s="28" t="s">
        <v>450</v>
      </c>
      <c r="L82" s="5">
        <v>1</v>
      </c>
    </row>
    <row r="83" spans="1:12" s="4" customFormat="1" x14ac:dyDescent="0.2">
      <c r="A83" s="67" t="s">
        <v>464</v>
      </c>
      <c r="B83" s="49" t="s">
        <v>4</v>
      </c>
      <c r="C83" s="49" t="s">
        <v>39</v>
      </c>
      <c r="D83" s="49" t="s">
        <v>463</v>
      </c>
      <c r="E83" s="46">
        <v>317</v>
      </c>
      <c r="F83" s="46">
        <v>19</v>
      </c>
      <c r="G83" s="47">
        <f t="shared" si="4"/>
        <v>5.6547619047619048E-2</v>
      </c>
      <c r="H83" s="46">
        <v>0</v>
      </c>
      <c r="I83" s="45">
        <f t="shared" si="5"/>
        <v>336</v>
      </c>
      <c r="J83" s="44" t="s">
        <v>456</v>
      </c>
      <c r="K83" s="28" t="s">
        <v>440</v>
      </c>
      <c r="L83" s="5">
        <v>1</v>
      </c>
    </row>
    <row r="84" spans="1:12" s="4" customFormat="1" x14ac:dyDescent="0.2">
      <c r="A84" s="67" t="s">
        <v>462</v>
      </c>
      <c r="B84" s="49" t="s">
        <v>4</v>
      </c>
      <c r="C84" s="49" t="s">
        <v>39</v>
      </c>
      <c r="D84" s="49" t="s">
        <v>461</v>
      </c>
      <c r="E84" s="46">
        <v>315</v>
      </c>
      <c r="F84" s="46">
        <v>21</v>
      </c>
      <c r="G84" s="47">
        <f t="shared" si="4"/>
        <v>6.25E-2</v>
      </c>
      <c r="H84" s="46">
        <v>0</v>
      </c>
      <c r="I84" s="45">
        <f t="shared" si="5"/>
        <v>336</v>
      </c>
      <c r="J84" s="44" t="s">
        <v>456</v>
      </c>
      <c r="K84" s="28" t="s">
        <v>440</v>
      </c>
      <c r="L84" s="5">
        <v>1</v>
      </c>
    </row>
    <row r="85" spans="1:12" s="4" customFormat="1" x14ac:dyDescent="0.2">
      <c r="A85" s="67" t="s">
        <v>460</v>
      </c>
      <c r="B85" s="49" t="s">
        <v>4</v>
      </c>
      <c r="C85" s="49" t="s">
        <v>39</v>
      </c>
      <c r="D85" s="49" t="s">
        <v>459</v>
      </c>
      <c r="E85" s="46">
        <v>287</v>
      </c>
      <c r="F85" s="46">
        <v>73</v>
      </c>
      <c r="G85" s="47">
        <f t="shared" si="4"/>
        <v>0.20277777777777778</v>
      </c>
      <c r="H85" s="46">
        <v>0</v>
      </c>
      <c r="I85" s="45">
        <f t="shared" si="5"/>
        <v>360</v>
      </c>
      <c r="J85" s="44" t="s">
        <v>456</v>
      </c>
      <c r="K85" s="28" t="s">
        <v>440</v>
      </c>
      <c r="L85" s="5">
        <v>1</v>
      </c>
    </row>
    <row r="86" spans="1:12" s="4" customFormat="1" ht="13.5" thickBot="1" x14ac:dyDescent="0.25">
      <c r="A86" s="67" t="s">
        <v>458</v>
      </c>
      <c r="B86" s="49" t="s">
        <v>4</v>
      </c>
      <c r="C86" s="49" t="s">
        <v>39</v>
      </c>
      <c r="D86" s="49" t="s">
        <v>457</v>
      </c>
      <c r="E86" s="46">
        <v>270</v>
      </c>
      <c r="F86" s="46">
        <v>90</v>
      </c>
      <c r="G86" s="47">
        <f t="shared" si="4"/>
        <v>0.25</v>
      </c>
      <c r="H86" s="46">
        <v>0</v>
      </c>
      <c r="I86" s="45">
        <f t="shared" si="5"/>
        <v>360</v>
      </c>
      <c r="J86" s="44" t="s">
        <v>456</v>
      </c>
      <c r="K86" s="28" t="s">
        <v>440</v>
      </c>
      <c r="L86" s="5">
        <v>1</v>
      </c>
    </row>
    <row r="87" spans="1:12" s="4" customFormat="1" ht="12.75" customHeight="1" thickTop="1" x14ac:dyDescent="0.2">
      <c r="A87" s="65" t="s">
        <v>455</v>
      </c>
      <c r="B87" s="64" t="s">
        <v>4</v>
      </c>
      <c r="C87" s="64" t="s">
        <v>39</v>
      </c>
      <c r="D87" s="64" t="s">
        <v>454</v>
      </c>
      <c r="E87" s="61">
        <v>128</v>
      </c>
      <c r="F87" s="61">
        <v>4</v>
      </c>
      <c r="G87" s="62">
        <f t="shared" si="4"/>
        <v>3.0303030303030304E-2</v>
      </c>
      <c r="H87" s="61">
        <v>0</v>
      </c>
      <c r="I87" s="60">
        <f t="shared" si="5"/>
        <v>132</v>
      </c>
      <c r="J87" s="59" t="s">
        <v>451</v>
      </c>
      <c r="K87" s="28" t="s">
        <v>450</v>
      </c>
      <c r="L87" s="5">
        <v>1</v>
      </c>
    </row>
    <row r="88" spans="1:12" s="4" customFormat="1" ht="12.75" customHeight="1" x14ac:dyDescent="0.2">
      <c r="A88" s="58" t="s">
        <v>453</v>
      </c>
      <c r="B88" s="56" t="s">
        <v>4</v>
      </c>
      <c r="C88" s="56" t="s">
        <v>39</v>
      </c>
      <c r="D88" s="56" t="s">
        <v>452</v>
      </c>
      <c r="E88" s="53">
        <v>130</v>
      </c>
      <c r="F88" s="53">
        <v>2</v>
      </c>
      <c r="G88" s="54">
        <f t="shared" si="4"/>
        <v>1.5151515151515152E-2</v>
      </c>
      <c r="H88" s="53">
        <v>0</v>
      </c>
      <c r="I88" s="52">
        <f t="shared" si="5"/>
        <v>132</v>
      </c>
      <c r="J88" s="51" t="s">
        <v>451</v>
      </c>
      <c r="K88" s="28" t="s">
        <v>450</v>
      </c>
      <c r="L88" s="5">
        <v>1</v>
      </c>
    </row>
    <row r="89" spans="1:12" s="4" customFormat="1" x14ac:dyDescent="0.2">
      <c r="A89" s="58" t="s">
        <v>449</v>
      </c>
      <c r="B89" s="56" t="s">
        <v>4</v>
      </c>
      <c r="C89" s="56" t="s">
        <v>39</v>
      </c>
      <c r="D89" s="56" t="s">
        <v>448</v>
      </c>
      <c r="E89" s="46">
        <v>316</v>
      </c>
      <c r="F89" s="46">
        <v>20</v>
      </c>
      <c r="G89" s="54">
        <f t="shared" si="4"/>
        <v>5.9523809523809521E-2</v>
      </c>
      <c r="H89" s="53">
        <v>0</v>
      </c>
      <c r="I89" s="52">
        <f t="shared" si="5"/>
        <v>336</v>
      </c>
      <c r="J89" s="51" t="s">
        <v>441</v>
      </c>
      <c r="K89" s="28" t="s">
        <v>440</v>
      </c>
      <c r="L89" s="5">
        <v>1</v>
      </c>
    </row>
    <row r="90" spans="1:12" s="4" customFormat="1" x14ac:dyDescent="0.2">
      <c r="A90" s="58" t="s">
        <v>447</v>
      </c>
      <c r="B90" s="56" t="s">
        <v>4</v>
      </c>
      <c r="C90" s="56" t="s">
        <v>39</v>
      </c>
      <c r="D90" s="56" t="s">
        <v>446</v>
      </c>
      <c r="E90" s="46">
        <v>312</v>
      </c>
      <c r="F90" s="46">
        <v>24</v>
      </c>
      <c r="G90" s="54">
        <f t="shared" si="4"/>
        <v>7.1428571428571425E-2</v>
      </c>
      <c r="H90" s="53">
        <v>0</v>
      </c>
      <c r="I90" s="52">
        <f t="shared" si="5"/>
        <v>336</v>
      </c>
      <c r="J90" s="51" t="s">
        <v>441</v>
      </c>
      <c r="K90" s="28" t="s">
        <v>440</v>
      </c>
      <c r="L90" s="5">
        <v>1</v>
      </c>
    </row>
    <row r="91" spans="1:12" s="4" customFormat="1" x14ac:dyDescent="0.2">
      <c r="A91" s="58" t="s">
        <v>445</v>
      </c>
      <c r="B91" s="56" t="s">
        <v>4</v>
      </c>
      <c r="C91" s="56" t="s">
        <v>39</v>
      </c>
      <c r="D91" s="56" t="s">
        <v>444</v>
      </c>
      <c r="E91" s="53">
        <v>285</v>
      </c>
      <c r="F91" s="53">
        <v>75</v>
      </c>
      <c r="G91" s="54">
        <f t="shared" si="4"/>
        <v>0.20833333333333334</v>
      </c>
      <c r="H91" s="53">
        <v>0</v>
      </c>
      <c r="I91" s="52">
        <f t="shared" si="5"/>
        <v>360</v>
      </c>
      <c r="J91" s="51" t="s">
        <v>441</v>
      </c>
      <c r="K91" s="28" t="s">
        <v>440</v>
      </c>
      <c r="L91" s="5">
        <v>1</v>
      </c>
    </row>
    <row r="92" spans="1:12" s="4" customFormat="1" ht="13.5" thickBot="1" x14ac:dyDescent="0.25">
      <c r="A92" s="89" t="s">
        <v>443</v>
      </c>
      <c r="B92" s="88" t="s">
        <v>4</v>
      </c>
      <c r="C92" s="88" t="s">
        <v>39</v>
      </c>
      <c r="D92" s="33" t="s">
        <v>442</v>
      </c>
      <c r="E92" s="31">
        <v>271</v>
      </c>
      <c r="F92" s="31">
        <v>89</v>
      </c>
      <c r="G92" s="87">
        <f t="shared" si="4"/>
        <v>0.24722222222222223</v>
      </c>
      <c r="H92" s="86">
        <v>0</v>
      </c>
      <c r="I92" s="85">
        <f t="shared" si="5"/>
        <v>360</v>
      </c>
      <c r="J92" s="91" t="s">
        <v>441</v>
      </c>
      <c r="K92" s="28" t="s">
        <v>440</v>
      </c>
      <c r="L92" s="5">
        <v>1</v>
      </c>
    </row>
    <row r="93" spans="1:12" s="4" customFormat="1" ht="12.75" customHeight="1" thickTop="1" thickBot="1" x14ac:dyDescent="0.25">
      <c r="A93" s="112" t="s">
        <v>439</v>
      </c>
      <c r="B93" s="64" t="s">
        <v>73</v>
      </c>
      <c r="C93" s="11" t="s">
        <v>72</v>
      </c>
      <c r="D93" s="64" t="s">
        <v>438</v>
      </c>
      <c r="E93" s="61">
        <v>8</v>
      </c>
      <c r="F93" s="61">
        <v>28</v>
      </c>
      <c r="G93" s="62">
        <f t="shared" si="4"/>
        <v>0.77777777777777779</v>
      </c>
      <c r="H93" s="61">
        <v>0</v>
      </c>
      <c r="I93" s="60">
        <f t="shared" si="5"/>
        <v>36</v>
      </c>
      <c r="J93" s="59" t="s">
        <v>437</v>
      </c>
      <c r="K93" s="28" t="s">
        <v>433</v>
      </c>
      <c r="L93" s="5">
        <v>1</v>
      </c>
    </row>
    <row r="94" spans="1:12" s="4" customFormat="1" ht="12.75" customHeight="1" thickTop="1" thickBot="1" x14ac:dyDescent="0.25">
      <c r="A94" s="90" t="s">
        <v>436</v>
      </c>
      <c r="B94" s="11" t="s">
        <v>73</v>
      </c>
      <c r="C94" s="11" t="s">
        <v>72</v>
      </c>
      <c r="D94" s="11" t="s">
        <v>435</v>
      </c>
      <c r="E94" s="8">
        <v>8</v>
      </c>
      <c r="F94" s="8">
        <v>28</v>
      </c>
      <c r="G94" s="9">
        <f t="shared" si="4"/>
        <v>0.77777777777777779</v>
      </c>
      <c r="H94" s="8">
        <v>0</v>
      </c>
      <c r="I94" s="7">
        <f t="shared" si="5"/>
        <v>36</v>
      </c>
      <c r="J94" s="6" t="s">
        <v>434</v>
      </c>
      <c r="K94" s="28" t="s">
        <v>433</v>
      </c>
      <c r="L94" s="5">
        <v>1</v>
      </c>
    </row>
    <row r="95" spans="1:12" s="4" customFormat="1" ht="12.75" customHeight="1" thickTop="1" thickBot="1" x14ac:dyDescent="0.25">
      <c r="A95" s="112" t="s">
        <v>432</v>
      </c>
      <c r="B95" s="64" t="s">
        <v>4</v>
      </c>
      <c r="C95" s="11" t="s">
        <v>39</v>
      </c>
      <c r="D95" s="63" t="s">
        <v>431</v>
      </c>
      <c r="E95" s="61">
        <v>31</v>
      </c>
      <c r="F95" s="61">
        <v>167</v>
      </c>
      <c r="G95" s="62">
        <f t="shared" si="4"/>
        <v>0.84343434343434343</v>
      </c>
      <c r="H95" s="61">
        <v>0</v>
      </c>
      <c r="I95" s="60">
        <f t="shared" si="5"/>
        <v>198</v>
      </c>
      <c r="J95" s="59" t="s">
        <v>430</v>
      </c>
      <c r="K95" s="28" t="s">
        <v>426</v>
      </c>
      <c r="L95" s="5">
        <v>1</v>
      </c>
    </row>
    <row r="96" spans="1:12" s="4" customFormat="1" ht="12.75" customHeight="1" thickTop="1" thickBot="1" x14ac:dyDescent="0.25">
      <c r="A96" s="12" t="s">
        <v>429</v>
      </c>
      <c r="B96" s="11" t="s">
        <v>4</v>
      </c>
      <c r="C96" s="11" t="s">
        <v>39</v>
      </c>
      <c r="D96" s="10" t="s">
        <v>428</v>
      </c>
      <c r="E96" s="8">
        <v>31</v>
      </c>
      <c r="F96" s="8">
        <v>167</v>
      </c>
      <c r="G96" s="9">
        <f t="shared" si="4"/>
        <v>0.84343434343434343</v>
      </c>
      <c r="H96" s="8">
        <v>0</v>
      </c>
      <c r="I96" s="7">
        <f t="shared" si="5"/>
        <v>198</v>
      </c>
      <c r="J96" s="6" t="s">
        <v>427</v>
      </c>
      <c r="K96" s="28" t="s">
        <v>426</v>
      </c>
      <c r="L96" s="5">
        <v>1</v>
      </c>
    </row>
    <row r="97" spans="1:12" s="4" customFormat="1" ht="12.75" customHeight="1" thickTop="1" x14ac:dyDescent="0.2">
      <c r="A97" s="112" t="s">
        <v>425</v>
      </c>
      <c r="B97" s="64" t="s">
        <v>4</v>
      </c>
      <c r="C97" s="64" t="s">
        <v>39</v>
      </c>
      <c r="D97" s="63" t="s">
        <v>424</v>
      </c>
      <c r="E97" s="61">
        <v>52</v>
      </c>
      <c r="F97" s="61">
        <v>12</v>
      </c>
      <c r="G97" s="62">
        <f t="shared" si="4"/>
        <v>0.1875</v>
      </c>
      <c r="H97" s="61">
        <v>0</v>
      </c>
      <c r="I97" s="60">
        <f t="shared" si="5"/>
        <v>64</v>
      </c>
      <c r="J97" s="59" t="s">
        <v>419</v>
      </c>
      <c r="K97" s="28" t="s">
        <v>411</v>
      </c>
      <c r="L97" s="5">
        <v>1</v>
      </c>
    </row>
    <row r="98" spans="1:12" s="4" customFormat="1" ht="12.75" customHeight="1" x14ac:dyDescent="0.2">
      <c r="A98" s="57" t="s">
        <v>423</v>
      </c>
      <c r="B98" s="56" t="s">
        <v>4</v>
      </c>
      <c r="C98" s="56" t="s">
        <v>39</v>
      </c>
      <c r="D98" s="55" t="s">
        <v>422</v>
      </c>
      <c r="E98" s="53">
        <v>52</v>
      </c>
      <c r="F98" s="53">
        <v>12</v>
      </c>
      <c r="G98" s="54">
        <f t="shared" si="4"/>
        <v>0.1875</v>
      </c>
      <c r="H98" s="53">
        <v>0</v>
      </c>
      <c r="I98" s="52">
        <f t="shared" si="5"/>
        <v>64</v>
      </c>
      <c r="J98" s="51" t="s">
        <v>416</v>
      </c>
      <c r="K98" s="28" t="s">
        <v>411</v>
      </c>
      <c r="L98" s="5">
        <v>1</v>
      </c>
    </row>
    <row r="99" spans="1:12" s="4" customFormat="1" ht="12.75" customHeight="1" x14ac:dyDescent="0.2">
      <c r="A99" s="57" t="s">
        <v>421</v>
      </c>
      <c r="B99" s="56" t="s">
        <v>4</v>
      </c>
      <c r="C99" s="56" t="s">
        <v>39</v>
      </c>
      <c r="D99" s="55" t="s">
        <v>420</v>
      </c>
      <c r="E99" s="53">
        <v>26</v>
      </c>
      <c r="F99" s="53">
        <v>166</v>
      </c>
      <c r="G99" s="54">
        <f t="shared" si="4"/>
        <v>0.86458333333333337</v>
      </c>
      <c r="H99" s="53">
        <v>0</v>
      </c>
      <c r="I99" s="52">
        <f t="shared" si="5"/>
        <v>192</v>
      </c>
      <c r="J99" s="51" t="s">
        <v>419</v>
      </c>
      <c r="K99" s="28" t="s">
        <v>404</v>
      </c>
      <c r="L99" s="5">
        <v>1</v>
      </c>
    </row>
    <row r="100" spans="1:12" s="4" customFormat="1" ht="12.75" customHeight="1" thickBot="1" x14ac:dyDescent="0.25">
      <c r="A100" s="113" t="s">
        <v>418</v>
      </c>
      <c r="B100" s="88" t="s">
        <v>4</v>
      </c>
      <c r="C100" s="88" t="s">
        <v>39</v>
      </c>
      <c r="D100" s="92" t="s">
        <v>417</v>
      </c>
      <c r="E100" s="86">
        <v>18</v>
      </c>
      <c r="F100" s="86">
        <v>174</v>
      </c>
      <c r="G100" s="87">
        <f t="shared" si="4"/>
        <v>0.90625</v>
      </c>
      <c r="H100" s="86">
        <v>0</v>
      </c>
      <c r="I100" s="85">
        <f t="shared" si="5"/>
        <v>192</v>
      </c>
      <c r="J100" s="91" t="s">
        <v>416</v>
      </c>
      <c r="K100" s="28" t="s">
        <v>404</v>
      </c>
      <c r="L100" s="5">
        <v>1</v>
      </c>
    </row>
    <row r="101" spans="1:12" s="4" customFormat="1" ht="12.75" customHeight="1" thickTop="1" x14ac:dyDescent="0.2">
      <c r="A101" s="112" t="s">
        <v>415</v>
      </c>
      <c r="B101" s="64" t="s">
        <v>4</v>
      </c>
      <c r="C101" s="64" t="s">
        <v>39</v>
      </c>
      <c r="D101" s="63" t="s">
        <v>414</v>
      </c>
      <c r="E101" s="61">
        <v>104</v>
      </c>
      <c r="F101" s="61">
        <v>104</v>
      </c>
      <c r="G101" s="62">
        <f t="shared" si="4"/>
        <v>0.5</v>
      </c>
      <c r="H101" s="61">
        <v>0</v>
      </c>
      <c r="I101" s="60">
        <f t="shared" si="5"/>
        <v>208</v>
      </c>
      <c r="J101" s="59" t="s">
        <v>408</v>
      </c>
      <c r="K101" s="28" t="s">
        <v>411</v>
      </c>
      <c r="L101" s="5">
        <v>1</v>
      </c>
    </row>
    <row r="102" spans="1:12" s="4" customFormat="1" ht="12.75" customHeight="1" x14ac:dyDescent="0.2">
      <c r="A102" s="57" t="s">
        <v>413</v>
      </c>
      <c r="B102" s="56" t="s">
        <v>4</v>
      </c>
      <c r="C102" s="56" t="s">
        <v>39</v>
      </c>
      <c r="D102" s="55" t="s">
        <v>412</v>
      </c>
      <c r="E102" s="53">
        <v>26</v>
      </c>
      <c r="F102" s="53">
        <v>230</v>
      </c>
      <c r="G102" s="54">
        <f t="shared" si="4"/>
        <v>0.8984375</v>
      </c>
      <c r="H102" s="53">
        <v>0</v>
      </c>
      <c r="I102" s="52">
        <f t="shared" si="5"/>
        <v>256</v>
      </c>
      <c r="J102" s="51" t="s">
        <v>405</v>
      </c>
      <c r="K102" s="28" t="s">
        <v>411</v>
      </c>
      <c r="L102" s="5">
        <v>1</v>
      </c>
    </row>
    <row r="103" spans="1:12" s="4" customFormat="1" ht="12.75" customHeight="1" x14ac:dyDescent="0.2">
      <c r="A103" s="57" t="s">
        <v>410</v>
      </c>
      <c r="B103" s="56" t="s">
        <v>4</v>
      </c>
      <c r="C103" s="56" t="s">
        <v>39</v>
      </c>
      <c r="D103" s="55" t="s">
        <v>409</v>
      </c>
      <c r="E103" s="53">
        <v>26</v>
      </c>
      <c r="F103" s="53">
        <v>166</v>
      </c>
      <c r="G103" s="54">
        <f t="shared" si="4"/>
        <v>0.86458333333333337</v>
      </c>
      <c r="H103" s="53">
        <v>0</v>
      </c>
      <c r="I103" s="52">
        <f t="shared" si="5"/>
        <v>192</v>
      </c>
      <c r="J103" s="51" t="s">
        <v>408</v>
      </c>
      <c r="K103" s="28" t="s">
        <v>404</v>
      </c>
      <c r="L103" s="5">
        <v>1</v>
      </c>
    </row>
    <row r="104" spans="1:12" s="4" customFormat="1" ht="12.75" customHeight="1" thickBot="1" x14ac:dyDescent="0.25">
      <c r="A104" s="113" t="s">
        <v>407</v>
      </c>
      <c r="B104" s="88" t="s">
        <v>4</v>
      </c>
      <c r="C104" s="88" t="s">
        <v>39</v>
      </c>
      <c r="D104" s="92" t="s">
        <v>406</v>
      </c>
      <c r="E104" s="86">
        <v>18</v>
      </c>
      <c r="F104" s="86">
        <v>174</v>
      </c>
      <c r="G104" s="87">
        <f t="shared" si="4"/>
        <v>0.90625</v>
      </c>
      <c r="H104" s="86">
        <v>0</v>
      </c>
      <c r="I104" s="85">
        <f t="shared" si="5"/>
        <v>192</v>
      </c>
      <c r="J104" s="91" t="s">
        <v>405</v>
      </c>
      <c r="K104" s="28" t="s">
        <v>404</v>
      </c>
      <c r="L104" s="5">
        <v>1</v>
      </c>
    </row>
    <row r="105" spans="1:12" s="4" customFormat="1" ht="12.75" customHeight="1" thickTop="1" thickBot="1" x14ac:dyDescent="0.25">
      <c r="A105" s="65" t="s">
        <v>403</v>
      </c>
      <c r="B105" s="64" t="s">
        <v>4</v>
      </c>
      <c r="C105" s="64" t="s">
        <v>3</v>
      </c>
      <c r="D105" s="64" t="s">
        <v>402</v>
      </c>
      <c r="E105" s="61">
        <v>101</v>
      </c>
      <c r="F105" s="61">
        <v>107</v>
      </c>
      <c r="G105" s="62">
        <f t="shared" si="4"/>
        <v>0.51442307692307687</v>
      </c>
      <c r="H105" s="61">
        <v>0</v>
      </c>
      <c r="I105" s="60">
        <f t="shared" si="5"/>
        <v>208</v>
      </c>
      <c r="J105" s="59" t="s">
        <v>401</v>
      </c>
      <c r="K105" s="28" t="s">
        <v>397</v>
      </c>
      <c r="L105" s="5">
        <v>1</v>
      </c>
    </row>
    <row r="106" spans="1:12" s="4" customFormat="1" ht="12.75" customHeight="1" thickTop="1" thickBot="1" x14ac:dyDescent="0.25">
      <c r="A106" s="90" t="s">
        <v>400</v>
      </c>
      <c r="B106" s="11" t="s">
        <v>4</v>
      </c>
      <c r="C106" s="11" t="s">
        <v>3</v>
      </c>
      <c r="D106" s="11" t="s">
        <v>399</v>
      </c>
      <c r="E106" s="8">
        <v>26</v>
      </c>
      <c r="F106" s="8">
        <v>230</v>
      </c>
      <c r="G106" s="9">
        <f t="shared" si="4"/>
        <v>0.8984375</v>
      </c>
      <c r="H106" s="8">
        <v>0</v>
      </c>
      <c r="I106" s="7">
        <f t="shared" si="5"/>
        <v>256</v>
      </c>
      <c r="J106" s="6" t="s">
        <v>398</v>
      </c>
      <c r="K106" s="28" t="s">
        <v>397</v>
      </c>
      <c r="L106" s="5">
        <v>1</v>
      </c>
    </row>
    <row r="107" spans="1:12" s="4" customFormat="1" ht="12.75" customHeight="1" thickTop="1" thickBot="1" x14ac:dyDescent="0.25">
      <c r="A107" s="112" t="s">
        <v>396</v>
      </c>
      <c r="B107" s="11" t="s">
        <v>4</v>
      </c>
      <c r="C107" s="11" t="s">
        <v>39</v>
      </c>
      <c r="D107" s="63" t="s">
        <v>395</v>
      </c>
      <c r="E107" s="61">
        <v>37</v>
      </c>
      <c r="F107" s="61">
        <v>179</v>
      </c>
      <c r="G107" s="62">
        <f t="shared" si="4"/>
        <v>0.82870370370370372</v>
      </c>
      <c r="H107" s="61">
        <v>0</v>
      </c>
      <c r="I107" s="60">
        <f t="shared" si="5"/>
        <v>216</v>
      </c>
      <c r="J107" s="59" t="s">
        <v>394</v>
      </c>
      <c r="K107" s="28" t="s">
        <v>390</v>
      </c>
      <c r="L107" s="5">
        <v>1</v>
      </c>
    </row>
    <row r="108" spans="1:12" s="4" customFormat="1" ht="12.75" customHeight="1" thickTop="1" thickBot="1" x14ac:dyDescent="0.25">
      <c r="A108" s="12" t="s">
        <v>393</v>
      </c>
      <c r="B108" s="11" t="s">
        <v>4</v>
      </c>
      <c r="C108" s="11" t="s">
        <v>39</v>
      </c>
      <c r="D108" s="10" t="s">
        <v>392</v>
      </c>
      <c r="E108" s="8">
        <v>37</v>
      </c>
      <c r="F108" s="8">
        <v>179</v>
      </c>
      <c r="G108" s="9">
        <f t="shared" si="4"/>
        <v>0.82870370370370372</v>
      </c>
      <c r="H108" s="8">
        <v>0</v>
      </c>
      <c r="I108" s="7">
        <f t="shared" si="5"/>
        <v>216</v>
      </c>
      <c r="J108" s="6" t="s">
        <v>391</v>
      </c>
      <c r="K108" s="28" t="s">
        <v>390</v>
      </c>
      <c r="L108" s="5">
        <v>1</v>
      </c>
    </row>
    <row r="109" spans="1:12" ht="13.5" thickTop="1" x14ac:dyDescent="0.2">
      <c r="A109" s="27"/>
      <c r="B109" s="26"/>
      <c r="C109" s="26"/>
      <c r="D109" s="26"/>
      <c r="E109" s="25"/>
      <c r="F109" s="25"/>
      <c r="G109" s="25"/>
      <c r="H109" s="25"/>
      <c r="I109" s="25"/>
      <c r="J109" s="24"/>
    </row>
    <row r="110" spans="1:12" ht="13.5" thickBot="1" x14ac:dyDescent="0.25"/>
    <row r="111" spans="1:12" ht="21" customHeight="1" thickTop="1" thickBot="1" x14ac:dyDescent="0.35">
      <c r="A111" s="293" t="s">
        <v>389</v>
      </c>
      <c r="B111" s="294"/>
      <c r="C111" s="294"/>
      <c r="D111" s="294"/>
      <c r="E111" s="294"/>
      <c r="F111" s="294"/>
      <c r="G111" s="294"/>
      <c r="H111" s="294"/>
      <c r="I111" s="294"/>
      <c r="J111" s="295"/>
    </row>
    <row r="112" spans="1:12" ht="21" customHeight="1" thickTop="1" thickBot="1" x14ac:dyDescent="0.35">
      <c r="A112" s="286" t="s">
        <v>20</v>
      </c>
      <c r="B112" s="287"/>
      <c r="C112" s="287"/>
      <c r="D112" s="23"/>
      <c r="E112" s="288" t="s">
        <v>19</v>
      </c>
      <c r="F112" s="289"/>
      <c r="G112" s="289"/>
      <c r="H112" s="289"/>
      <c r="I112" s="290"/>
      <c r="J112" s="22"/>
    </row>
    <row r="113" spans="1:12" ht="27" thickTop="1" thickBot="1" x14ac:dyDescent="0.25">
      <c r="A113" s="21" t="s">
        <v>18</v>
      </c>
      <c r="B113" s="20" t="s">
        <v>17</v>
      </c>
      <c r="C113" s="20" t="s">
        <v>16</v>
      </c>
      <c r="D113" s="20" t="s">
        <v>15</v>
      </c>
      <c r="E113" s="19" t="s">
        <v>14</v>
      </c>
      <c r="F113" s="19" t="s">
        <v>13</v>
      </c>
      <c r="G113" s="19" t="s">
        <v>12</v>
      </c>
      <c r="H113" s="19" t="s">
        <v>11</v>
      </c>
      <c r="I113" s="20" t="s">
        <v>10</v>
      </c>
      <c r="J113" s="19" t="s">
        <v>9</v>
      </c>
    </row>
    <row r="114" spans="1:12" s="4" customFormat="1" ht="12.75" customHeight="1" thickTop="1" thickBot="1" x14ac:dyDescent="0.25">
      <c r="A114" s="90" t="s">
        <v>388</v>
      </c>
      <c r="B114" s="11" t="s">
        <v>248</v>
      </c>
      <c r="C114" s="11" t="s">
        <v>3</v>
      </c>
      <c r="D114" s="11" t="s">
        <v>387</v>
      </c>
      <c r="E114" s="8">
        <v>16</v>
      </c>
      <c r="F114" s="8">
        <v>32</v>
      </c>
      <c r="G114" s="9">
        <f t="shared" ref="G114:G119" si="6">F114/(E114+F114)</f>
        <v>0.66666666666666663</v>
      </c>
      <c r="H114" s="8">
        <v>0</v>
      </c>
      <c r="I114" s="7">
        <f t="shared" ref="I114:I119" si="7">SUM(E114:F114,H114)</f>
        <v>48</v>
      </c>
      <c r="J114" s="6" t="s">
        <v>386</v>
      </c>
      <c r="K114" s="28" t="s">
        <v>382</v>
      </c>
      <c r="L114" s="5">
        <v>1</v>
      </c>
    </row>
    <row r="115" spans="1:12" s="4" customFormat="1" ht="12.75" customHeight="1" thickTop="1" thickBot="1" x14ac:dyDescent="0.25">
      <c r="A115" s="90" t="s">
        <v>385</v>
      </c>
      <c r="B115" s="11" t="s">
        <v>248</v>
      </c>
      <c r="C115" s="11" t="s">
        <v>3</v>
      </c>
      <c r="D115" s="11" t="s">
        <v>384</v>
      </c>
      <c r="E115" s="8">
        <v>20</v>
      </c>
      <c r="F115" s="8">
        <v>28</v>
      </c>
      <c r="G115" s="9">
        <f t="shared" si="6"/>
        <v>0.58333333333333337</v>
      </c>
      <c r="H115" s="8">
        <v>0</v>
      </c>
      <c r="I115" s="7">
        <f t="shared" si="7"/>
        <v>48</v>
      </c>
      <c r="J115" s="6" t="s">
        <v>383</v>
      </c>
      <c r="K115" s="28" t="s">
        <v>382</v>
      </c>
      <c r="L115" s="5">
        <v>1</v>
      </c>
    </row>
    <row r="116" spans="1:12" s="4" customFormat="1" ht="14.25" thickTop="1" thickBot="1" x14ac:dyDescent="0.25">
      <c r="A116" s="111" t="s">
        <v>381</v>
      </c>
      <c r="B116" s="11" t="s">
        <v>248</v>
      </c>
      <c r="C116" s="11" t="s">
        <v>3</v>
      </c>
      <c r="D116" s="11" t="s">
        <v>380</v>
      </c>
      <c r="E116" s="8">
        <v>21</v>
      </c>
      <c r="F116" s="8">
        <v>27</v>
      </c>
      <c r="G116" s="9">
        <f t="shared" si="6"/>
        <v>0.5625</v>
      </c>
      <c r="H116" s="8">
        <v>0</v>
      </c>
      <c r="I116" s="7">
        <f t="shared" si="7"/>
        <v>48</v>
      </c>
      <c r="J116" s="6" t="s">
        <v>377</v>
      </c>
      <c r="K116" s="28" t="s">
        <v>376</v>
      </c>
      <c r="L116" s="5">
        <v>1</v>
      </c>
    </row>
    <row r="117" spans="1:12" s="4" customFormat="1" ht="14.25" thickTop="1" thickBot="1" x14ac:dyDescent="0.25">
      <c r="A117" s="111" t="s">
        <v>379</v>
      </c>
      <c r="B117" s="11" t="s">
        <v>248</v>
      </c>
      <c r="C117" s="11" t="s">
        <v>3</v>
      </c>
      <c r="D117" s="11" t="s">
        <v>378</v>
      </c>
      <c r="E117" s="8">
        <v>21</v>
      </c>
      <c r="F117" s="8">
        <v>27</v>
      </c>
      <c r="G117" s="9">
        <f t="shared" si="6"/>
        <v>0.5625</v>
      </c>
      <c r="H117" s="8">
        <v>0</v>
      </c>
      <c r="I117" s="7">
        <f t="shared" si="7"/>
        <v>48</v>
      </c>
      <c r="J117" s="6" t="s">
        <v>377</v>
      </c>
      <c r="K117" s="28" t="s">
        <v>376</v>
      </c>
      <c r="L117" s="5">
        <v>1</v>
      </c>
    </row>
    <row r="118" spans="1:12" s="4" customFormat="1" ht="14.25" thickTop="1" thickBot="1" x14ac:dyDescent="0.25">
      <c r="A118" s="111" t="s">
        <v>375</v>
      </c>
      <c r="B118" s="11" t="s">
        <v>248</v>
      </c>
      <c r="C118" s="11" t="s">
        <v>3</v>
      </c>
      <c r="D118" s="11" t="s">
        <v>374</v>
      </c>
      <c r="E118" s="8">
        <v>7</v>
      </c>
      <c r="F118" s="8">
        <v>41</v>
      </c>
      <c r="G118" s="9">
        <f t="shared" si="6"/>
        <v>0.85416666666666663</v>
      </c>
      <c r="H118" s="8">
        <v>0</v>
      </c>
      <c r="I118" s="7">
        <f t="shared" si="7"/>
        <v>48</v>
      </c>
      <c r="J118" s="6" t="s">
        <v>371</v>
      </c>
      <c r="K118" s="28" t="s">
        <v>370</v>
      </c>
      <c r="L118" s="5">
        <v>1</v>
      </c>
    </row>
    <row r="119" spans="1:12" s="4" customFormat="1" ht="14.25" thickTop="1" thickBot="1" x14ac:dyDescent="0.25">
      <c r="A119" s="111" t="s">
        <v>373</v>
      </c>
      <c r="B119" s="11" t="s">
        <v>248</v>
      </c>
      <c r="C119" s="11" t="s">
        <v>3</v>
      </c>
      <c r="D119" s="11" t="s">
        <v>372</v>
      </c>
      <c r="E119" s="8">
        <v>7</v>
      </c>
      <c r="F119" s="8">
        <v>41</v>
      </c>
      <c r="G119" s="9">
        <f t="shared" si="6"/>
        <v>0.85416666666666663</v>
      </c>
      <c r="H119" s="8">
        <v>0</v>
      </c>
      <c r="I119" s="7">
        <f t="shared" si="7"/>
        <v>48</v>
      </c>
      <c r="J119" s="6" t="s">
        <v>371</v>
      </c>
      <c r="K119" s="28" t="s">
        <v>370</v>
      </c>
      <c r="L119" s="5">
        <v>1</v>
      </c>
    </row>
    <row r="120" spans="1:12" ht="13.5" thickTop="1" x14ac:dyDescent="0.2"/>
    <row r="121" spans="1:12" ht="13.5" thickBot="1" x14ac:dyDescent="0.25"/>
    <row r="122" spans="1:12" ht="21" customHeight="1" thickTop="1" thickBot="1" x14ac:dyDescent="0.35">
      <c r="A122" s="283" t="s">
        <v>369</v>
      </c>
      <c r="B122" s="284"/>
      <c r="C122" s="284"/>
      <c r="D122" s="284"/>
      <c r="E122" s="284"/>
      <c r="F122" s="284"/>
      <c r="G122" s="284"/>
      <c r="H122" s="284"/>
      <c r="I122" s="284"/>
      <c r="J122" s="285"/>
    </row>
    <row r="123" spans="1:12" ht="21" customHeight="1" thickTop="1" thickBot="1" x14ac:dyDescent="0.35">
      <c r="A123" s="286" t="s">
        <v>290</v>
      </c>
      <c r="B123" s="287"/>
      <c r="C123" s="287"/>
      <c r="D123" s="23"/>
      <c r="E123" s="288" t="s">
        <v>19</v>
      </c>
      <c r="F123" s="289"/>
      <c r="G123" s="289"/>
      <c r="H123" s="289"/>
      <c r="I123" s="290"/>
      <c r="J123" s="22"/>
    </row>
    <row r="124" spans="1:12" ht="27" thickTop="1" thickBot="1" x14ac:dyDescent="0.25">
      <c r="A124" s="21" t="s">
        <v>18</v>
      </c>
      <c r="B124" s="20" t="s">
        <v>17</v>
      </c>
      <c r="C124" s="20" t="s">
        <v>16</v>
      </c>
      <c r="D124" s="20" t="s">
        <v>15</v>
      </c>
      <c r="E124" s="19" t="s">
        <v>14</v>
      </c>
      <c r="F124" s="19" t="s">
        <v>13</v>
      </c>
      <c r="G124" s="19" t="s">
        <v>12</v>
      </c>
      <c r="H124" s="19" t="s">
        <v>11</v>
      </c>
      <c r="I124" s="20" t="s">
        <v>10</v>
      </c>
      <c r="J124" s="19" t="s">
        <v>9</v>
      </c>
    </row>
    <row r="125" spans="1:12" s="4" customFormat="1" ht="12.75" customHeight="1" thickTop="1" thickBot="1" x14ac:dyDescent="0.25">
      <c r="A125" s="90" t="s">
        <v>368</v>
      </c>
      <c r="B125" s="10" t="s">
        <v>279</v>
      </c>
      <c r="C125" s="10" t="s">
        <v>365</v>
      </c>
      <c r="D125" s="10" t="s">
        <v>367</v>
      </c>
      <c r="E125" s="8">
        <v>66</v>
      </c>
      <c r="F125" s="8">
        <v>94</v>
      </c>
      <c r="G125" s="9">
        <f>F125/(E125+F125)</f>
        <v>0.58750000000000002</v>
      </c>
      <c r="H125" s="8">
        <v>0</v>
      </c>
      <c r="I125" s="7">
        <f>SUM(E125:F125,H125)</f>
        <v>160</v>
      </c>
      <c r="J125" s="6" t="s">
        <v>286</v>
      </c>
      <c r="K125" s="1" t="s">
        <v>363</v>
      </c>
      <c r="L125" s="5">
        <v>1</v>
      </c>
    </row>
    <row r="126" spans="1:12" s="4" customFormat="1" ht="12.75" customHeight="1" thickTop="1" thickBot="1" x14ac:dyDescent="0.25">
      <c r="A126" s="90" t="s">
        <v>366</v>
      </c>
      <c r="B126" s="10" t="s">
        <v>279</v>
      </c>
      <c r="C126" s="10" t="s">
        <v>365</v>
      </c>
      <c r="D126" s="10" t="s">
        <v>364</v>
      </c>
      <c r="E126" s="8">
        <v>63</v>
      </c>
      <c r="F126" s="8">
        <v>113</v>
      </c>
      <c r="G126" s="9">
        <f>F126/(E126+F126)</f>
        <v>0.64204545454545459</v>
      </c>
      <c r="H126" s="8">
        <v>0</v>
      </c>
      <c r="I126" s="7">
        <f>SUM(E126:F126,H126)</f>
        <v>176</v>
      </c>
      <c r="J126" s="6" t="s">
        <v>282</v>
      </c>
      <c r="K126" s="1" t="s">
        <v>363</v>
      </c>
      <c r="L126" s="5">
        <v>1</v>
      </c>
    </row>
    <row r="127" spans="1:12" s="4" customFormat="1" ht="12.75" customHeight="1" thickTop="1" thickBot="1" x14ac:dyDescent="0.25">
      <c r="A127" s="90" t="s">
        <v>362</v>
      </c>
      <c r="B127" s="10" t="s">
        <v>279</v>
      </c>
      <c r="C127" s="10" t="s">
        <v>278</v>
      </c>
      <c r="D127" s="10" t="s">
        <v>361</v>
      </c>
      <c r="E127" s="8">
        <v>44</v>
      </c>
      <c r="F127" s="8">
        <v>68</v>
      </c>
      <c r="G127" s="9">
        <f>F127/(E127+F127)</f>
        <v>0.6071428571428571</v>
      </c>
      <c r="H127" s="8">
        <v>0</v>
      </c>
      <c r="I127" s="7">
        <f>SUM(E127:F127,H127)</f>
        <v>112</v>
      </c>
      <c r="J127" s="6" t="s">
        <v>276</v>
      </c>
      <c r="K127" s="1" t="s">
        <v>360</v>
      </c>
      <c r="L127" s="5">
        <v>1</v>
      </c>
    </row>
    <row r="128" spans="1:12" ht="21" customHeight="1" thickTop="1" thickBot="1" x14ac:dyDescent="0.35">
      <c r="A128" s="286" t="s">
        <v>20</v>
      </c>
      <c r="B128" s="287"/>
      <c r="C128" s="287"/>
      <c r="D128" s="23"/>
      <c r="E128" s="288" t="s">
        <v>19</v>
      </c>
      <c r="F128" s="289"/>
      <c r="G128" s="289"/>
      <c r="H128" s="289"/>
      <c r="I128" s="290"/>
      <c r="J128" s="22"/>
    </row>
    <row r="129" spans="1:12" ht="27" thickTop="1" thickBot="1" x14ac:dyDescent="0.25">
      <c r="A129" s="21" t="s">
        <v>18</v>
      </c>
      <c r="B129" s="20" t="s">
        <v>17</v>
      </c>
      <c r="C129" s="20" t="s">
        <v>16</v>
      </c>
      <c r="D129" s="20" t="s">
        <v>15</v>
      </c>
      <c r="E129" s="19" t="s">
        <v>14</v>
      </c>
      <c r="F129" s="19" t="s">
        <v>13</v>
      </c>
      <c r="G129" s="19" t="s">
        <v>12</v>
      </c>
      <c r="H129" s="19" t="s">
        <v>11</v>
      </c>
      <c r="I129" s="20" t="s">
        <v>10</v>
      </c>
      <c r="J129" s="19" t="s">
        <v>9</v>
      </c>
    </row>
    <row r="130" spans="1:12" s="4" customFormat="1" ht="12.75" customHeight="1" thickTop="1" thickBot="1" x14ac:dyDescent="0.25">
      <c r="A130" s="90" t="s">
        <v>359</v>
      </c>
      <c r="B130" s="10" t="s">
        <v>4</v>
      </c>
      <c r="C130" s="10" t="s">
        <v>72</v>
      </c>
      <c r="D130" s="10" t="s">
        <v>358</v>
      </c>
      <c r="E130" s="8">
        <v>276</v>
      </c>
      <c r="F130" s="8">
        <v>102</v>
      </c>
      <c r="G130" s="9">
        <f>F130/(E130+F130)</f>
        <v>0.26984126984126983</v>
      </c>
      <c r="H130" s="8">
        <v>0</v>
      </c>
      <c r="I130" s="7">
        <f>SUM(E130:F130,H130)</f>
        <v>378</v>
      </c>
      <c r="J130" s="6" t="s">
        <v>357</v>
      </c>
      <c r="K130" s="1" t="s">
        <v>353</v>
      </c>
      <c r="L130" s="5">
        <v>1</v>
      </c>
    </row>
    <row r="131" spans="1:12" s="4" customFormat="1" ht="12.75" customHeight="1" thickTop="1" thickBot="1" x14ac:dyDescent="0.25">
      <c r="A131" s="90" t="s">
        <v>356</v>
      </c>
      <c r="B131" s="11" t="s">
        <v>4</v>
      </c>
      <c r="C131" s="11" t="s">
        <v>72</v>
      </c>
      <c r="D131" s="10" t="s">
        <v>355</v>
      </c>
      <c r="E131" s="8">
        <v>277</v>
      </c>
      <c r="F131" s="8">
        <v>101</v>
      </c>
      <c r="G131" s="9">
        <f>F131/(E131+F131)</f>
        <v>0.26719576719576721</v>
      </c>
      <c r="H131" s="8">
        <v>0</v>
      </c>
      <c r="I131" s="7">
        <f>SUM(E131:F131,H131)</f>
        <v>378</v>
      </c>
      <c r="J131" s="6" t="s">
        <v>354</v>
      </c>
      <c r="K131" s="1" t="s">
        <v>353</v>
      </c>
      <c r="L131" s="5">
        <v>1</v>
      </c>
    </row>
    <row r="132" spans="1:12" s="4" customFormat="1" ht="12.75" customHeight="1" thickTop="1" thickBot="1" x14ac:dyDescent="0.25">
      <c r="A132" s="90" t="s">
        <v>352</v>
      </c>
      <c r="B132" s="10" t="s">
        <v>4</v>
      </c>
      <c r="C132" s="10" t="s">
        <v>72</v>
      </c>
      <c r="D132" s="10" t="s">
        <v>351</v>
      </c>
      <c r="E132" s="8">
        <v>5</v>
      </c>
      <c r="F132" s="8">
        <v>31</v>
      </c>
      <c r="G132" s="9">
        <f>F132/(E132+F132)</f>
        <v>0.86111111111111116</v>
      </c>
      <c r="H132" s="8">
        <v>0</v>
      </c>
      <c r="I132" s="7">
        <f>SUM(E132:F132,H132)</f>
        <v>36</v>
      </c>
      <c r="J132" s="6" t="s">
        <v>350</v>
      </c>
      <c r="K132" s="1" t="s">
        <v>346</v>
      </c>
      <c r="L132" s="5">
        <v>1</v>
      </c>
    </row>
    <row r="133" spans="1:12" s="4" customFormat="1" ht="12.75" customHeight="1" thickTop="1" thickBot="1" x14ac:dyDescent="0.25">
      <c r="A133" s="90" t="s">
        <v>349</v>
      </c>
      <c r="B133" s="11" t="s">
        <v>4</v>
      </c>
      <c r="C133" s="11" t="s">
        <v>72</v>
      </c>
      <c r="D133" s="10" t="s">
        <v>348</v>
      </c>
      <c r="E133" s="8">
        <v>5</v>
      </c>
      <c r="F133" s="8">
        <v>31</v>
      </c>
      <c r="G133" s="9">
        <f>F133/(E133+F133)</f>
        <v>0.86111111111111116</v>
      </c>
      <c r="H133" s="8">
        <v>0</v>
      </c>
      <c r="I133" s="7">
        <f>SUM(E133:F133,H133)</f>
        <v>36</v>
      </c>
      <c r="J133" s="6" t="s">
        <v>347</v>
      </c>
      <c r="K133" s="1" t="s">
        <v>346</v>
      </c>
      <c r="L133" s="5">
        <v>1</v>
      </c>
    </row>
    <row r="134" spans="1:12" ht="21" customHeight="1" thickTop="1" thickBot="1" x14ac:dyDescent="0.35">
      <c r="A134" s="286" t="s">
        <v>267</v>
      </c>
      <c r="B134" s="287"/>
      <c r="C134" s="287"/>
      <c r="D134" s="23"/>
      <c r="E134" s="288" t="s">
        <v>19</v>
      </c>
      <c r="F134" s="289"/>
      <c r="G134" s="289"/>
      <c r="H134" s="289"/>
      <c r="I134" s="290"/>
      <c r="J134" s="22"/>
    </row>
    <row r="135" spans="1:12" ht="27" thickTop="1" thickBot="1" x14ac:dyDescent="0.25">
      <c r="A135" s="21" t="s">
        <v>18</v>
      </c>
      <c r="B135" s="20" t="s">
        <v>17</v>
      </c>
      <c r="C135" s="20" t="s">
        <v>16</v>
      </c>
      <c r="D135" s="20" t="s">
        <v>15</v>
      </c>
      <c r="E135" s="19" t="s">
        <v>14</v>
      </c>
      <c r="F135" s="19" t="s">
        <v>13</v>
      </c>
      <c r="G135" s="19" t="s">
        <v>12</v>
      </c>
      <c r="H135" s="19" t="s">
        <v>11</v>
      </c>
      <c r="I135" s="20" t="s">
        <v>10</v>
      </c>
      <c r="J135" s="19" t="s">
        <v>9</v>
      </c>
    </row>
    <row r="136" spans="1:12" s="4" customFormat="1" ht="12.75" customHeight="1" thickTop="1" thickBot="1" x14ac:dyDescent="0.25">
      <c r="A136" s="12" t="s">
        <v>345</v>
      </c>
      <c r="B136" s="10" t="s">
        <v>265</v>
      </c>
      <c r="C136" s="10" t="s">
        <v>264</v>
      </c>
      <c r="D136" s="10" t="s">
        <v>344</v>
      </c>
      <c r="E136" s="8">
        <v>18</v>
      </c>
      <c r="F136" s="8">
        <v>114</v>
      </c>
      <c r="G136" s="9">
        <f>F136/(E136+F136)</f>
        <v>0.86363636363636365</v>
      </c>
      <c r="H136" s="8">
        <v>8</v>
      </c>
      <c r="I136" s="7">
        <f>SUM(E136:F136,H136)</f>
        <v>140</v>
      </c>
      <c r="J136" s="6" t="s">
        <v>262</v>
      </c>
      <c r="K136" s="1" t="s">
        <v>338</v>
      </c>
      <c r="L136" s="5">
        <v>1</v>
      </c>
    </row>
    <row r="137" spans="1:12" s="4" customFormat="1" ht="12.75" customHeight="1" thickTop="1" thickBot="1" x14ac:dyDescent="0.25">
      <c r="A137" s="12" t="s">
        <v>343</v>
      </c>
      <c r="B137" s="10" t="s">
        <v>257</v>
      </c>
      <c r="C137" s="10" t="s">
        <v>260</v>
      </c>
      <c r="D137" s="10" t="s">
        <v>342</v>
      </c>
      <c r="E137" s="8">
        <v>23</v>
      </c>
      <c r="F137" s="8">
        <v>41</v>
      </c>
      <c r="G137" s="9">
        <f>F137/(E137+F137)</f>
        <v>0.640625</v>
      </c>
      <c r="H137" s="8">
        <v>0</v>
      </c>
      <c r="I137" s="7">
        <f>SUM(E137:F137,H137)</f>
        <v>64</v>
      </c>
      <c r="J137" s="6" t="s">
        <v>250</v>
      </c>
      <c r="K137" s="1" t="s">
        <v>338</v>
      </c>
      <c r="L137" s="5">
        <v>1</v>
      </c>
    </row>
    <row r="138" spans="1:12" s="4" customFormat="1" ht="12.75" customHeight="1" thickTop="1" thickBot="1" x14ac:dyDescent="0.25">
      <c r="A138" s="12" t="s">
        <v>341</v>
      </c>
      <c r="B138" s="10" t="s">
        <v>257</v>
      </c>
      <c r="C138" s="10" t="s">
        <v>340</v>
      </c>
      <c r="D138" s="10" t="s">
        <v>339</v>
      </c>
      <c r="E138" s="8">
        <v>15</v>
      </c>
      <c r="F138" s="8">
        <v>49</v>
      </c>
      <c r="G138" s="9">
        <f>F138/(E138+F138)</f>
        <v>0.765625</v>
      </c>
      <c r="H138" s="8">
        <v>0</v>
      </c>
      <c r="I138" s="7">
        <f>SUM(E138:F138,H138)</f>
        <v>64</v>
      </c>
      <c r="J138" s="6" t="s">
        <v>246</v>
      </c>
      <c r="K138" s="1" t="s">
        <v>338</v>
      </c>
      <c r="L138" s="5">
        <v>1</v>
      </c>
    </row>
    <row r="139" spans="1:12" ht="13.5" thickTop="1" x14ac:dyDescent="0.2">
      <c r="A139" s="27"/>
      <c r="B139" s="26"/>
      <c r="C139" s="26"/>
      <c r="D139" s="26"/>
      <c r="E139" s="25"/>
      <c r="F139" s="25"/>
      <c r="G139" s="25"/>
      <c r="H139" s="25"/>
      <c r="I139" s="25"/>
      <c r="J139" s="24"/>
    </row>
    <row r="140" spans="1:12" ht="13.5" thickBot="1" x14ac:dyDescent="0.25"/>
    <row r="141" spans="1:12" ht="21" customHeight="1" thickTop="1" thickBot="1" x14ac:dyDescent="0.35">
      <c r="A141" s="293" t="s">
        <v>337</v>
      </c>
      <c r="B141" s="294"/>
      <c r="C141" s="294"/>
      <c r="D141" s="294"/>
      <c r="E141" s="294"/>
      <c r="F141" s="294"/>
      <c r="G141" s="294"/>
      <c r="H141" s="294"/>
      <c r="I141" s="294"/>
      <c r="J141" s="295"/>
    </row>
    <row r="142" spans="1:12" ht="21" customHeight="1" thickTop="1" thickBot="1" x14ac:dyDescent="0.35">
      <c r="A142" s="286" t="s">
        <v>267</v>
      </c>
      <c r="B142" s="287"/>
      <c r="C142" s="287"/>
      <c r="D142" s="23"/>
      <c r="E142" s="288" t="s">
        <v>19</v>
      </c>
      <c r="F142" s="289"/>
      <c r="G142" s="289"/>
      <c r="H142" s="289"/>
      <c r="I142" s="290"/>
      <c r="J142" s="22"/>
    </row>
    <row r="143" spans="1:12" ht="27" thickTop="1" thickBot="1" x14ac:dyDescent="0.25">
      <c r="A143" s="21" t="s">
        <v>18</v>
      </c>
      <c r="B143" s="20" t="s">
        <v>17</v>
      </c>
      <c r="C143" s="20" t="s">
        <v>16</v>
      </c>
      <c r="D143" s="20" t="s">
        <v>15</v>
      </c>
      <c r="E143" s="19" t="s">
        <v>14</v>
      </c>
      <c r="F143" s="19" t="s">
        <v>13</v>
      </c>
      <c r="G143" s="19" t="s">
        <v>12</v>
      </c>
      <c r="H143" s="19" t="s">
        <v>11</v>
      </c>
      <c r="I143" s="20" t="s">
        <v>10</v>
      </c>
      <c r="J143" s="19" t="s">
        <v>9</v>
      </c>
    </row>
    <row r="144" spans="1:12" ht="13.5" thickTop="1" x14ac:dyDescent="0.2">
      <c r="A144" s="110" t="s">
        <v>336</v>
      </c>
      <c r="B144" s="109" t="s">
        <v>296</v>
      </c>
      <c r="C144" s="109" t="s">
        <v>295</v>
      </c>
      <c r="D144" s="109" t="s">
        <v>335</v>
      </c>
      <c r="E144" s="108">
        <v>9</v>
      </c>
      <c r="F144" s="108">
        <v>23</v>
      </c>
      <c r="G144" s="107">
        <f t="shared" ref="G144:G149" si="8">F144/(E144+F144)</f>
        <v>0.71875</v>
      </c>
      <c r="H144" s="106">
        <v>0</v>
      </c>
      <c r="I144" s="106">
        <f t="shared" ref="I144:I149" si="9">SUM(E144:F144,H144)</f>
        <v>32</v>
      </c>
      <c r="J144" s="105" t="s">
        <v>332</v>
      </c>
      <c r="K144" s="1" t="s">
        <v>326</v>
      </c>
      <c r="L144" s="5">
        <v>1</v>
      </c>
    </row>
    <row r="145" spans="1:12" ht="13.5" thickBot="1" x14ac:dyDescent="0.25">
      <c r="A145" s="104" t="s">
        <v>334</v>
      </c>
      <c r="B145" s="103" t="s">
        <v>296</v>
      </c>
      <c r="C145" s="103" t="s">
        <v>295</v>
      </c>
      <c r="D145" s="103" t="s">
        <v>333</v>
      </c>
      <c r="E145" s="102">
        <v>6</v>
      </c>
      <c r="F145" s="102">
        <v>26</v>
      </c>
      <c r="G145" s="101">
        <f t="shared" si="8"/>
        <v>0.8125</v>
      </c>
      <c r="H145" s="100">
        <v>0</v>
      </c>
      <c r="I145" s="100">
        <f t="shared" si="9"/>
        <v>32</v>
      </c>
      <c r="J145" s="99" t="s">
        <v>332</v>
      </c>
      <c r="K145" s="1" t="s">
        <v>326</v>
      </c>
      <c r="L145" s="5">
        <v>1</v>
      </c>
    </row>
    <row r="146" spans="1:12" ht="13.5" thickTop="1" x14ac:dyDescent="0.2">
      <c r="A146" s="110" t="s">
        <v>331</v>
      </c>
      <c r="B146" s="109" t="s">
        <v>296</v>
      </c>
      <c r="C146" s="109" t="s">
        <v>295</v>
      </c>
      <c r="D146" s="109" t="s">
        <v>330</v>
      </c>
      <c r="E146" s="108">
        <v>7</v>
      </c>
      <c r="F146" s="108">
        <v>25</v>
      </c>
      <c r="G146" s="107">
        <f t="shared" si="8"/>
        <v>0.78125</v>
      </c>
      <c r="H146" s="106">
        <v>0</v>
      </c>
      <c r="I146" s="106">
        <f t="shared" si="9"/>
        <v>32</v>
      </c>
      <c r="J146" s="105" t="s">
        <v>327</v>
      </c>
      <c r="K146" s="1" t="s">
        <v>326</v>
      </c>
      <c r="L146" s="5">
        <v>1</v>
      </c>
    </row>
    <row r="147" spans="1:12" ht="13.5" thickBot="1" x14ac:dyDescent="0.25">
      <c r="A147" s="104" t="s">
        <v>329</v>
      </c>
      <c r="B147" s="103" t="s">
        <v>296</v>
      </c>
      <c r="C147" s="103" t="s">
        <v>295</v>
      </c>
      <c r="D147" s="103" t="s">
        <v>328</v>
      </c>
      <c r="E147" s="102">
        <v>5</v>
      </c>
      <c r="F147" s="102">
        <v>27</v>
      </c>
      <c r="G147" s="101">
        <f t="shared" si="8"/>
        <v>0.84375</v>
      </c>
      <c r="H147" s="100">
        <v>0</v>
      </c>
      <c r="I147" s="100">
        <f t="shared" si="9"/>
        <v>32</v>
      </c>
      <c r="J147" s="99" t="s">
        <v>327</v>
      </c>
      <c r="K147" s="1" t="s">
        <v>326</v>
      </c>
      <c r="L147" s="5">
        <v>1</v>
      </c>
    </row>
    <row r="148" spans="1:12" ht="14.25" thickTop="1" thickBot="1" x14ac:dyDescent="0.25">
      <c r="A148" s="98" t="s">
        <v>325</v>
      </c>
      <c r="B148" s="97" t="s">
        <v>296</v>
      </c>
      <c r="C148" s="97" t="s">
        <v>295</v>
      </c>
      <c r="D148" s="97" t="s">
        <v>324</v>
      </c>
      <c r="E148" s="96">
        <v>2</v>
      </c>
      <c r="F148" s="96">
        <v>30</v>
      </c>
      <c r="G148" s="95">
        <f t="shared" si="8"/>
        <v>0.9375</v>
      </c>
      <c r="H148" s="94">
        <v>0</v>
      </c>
      <c r="I148" s="94">
        <f t="shared" si="9"/>
        <v>32</v>
      </c>
      <c r="J148" s="93" t="s">
        <v>323</v>
      </c>
      <c r="K148" s="1" t="s">
        <v>319</v>
      </c>
      <c r="L148" s="5">
        <v>1</v>
      </c>
    </row>
    <row r="149" spans="1:12" ht="14.25" thickTop="1" thickBot="1" x14ac:dyDescent="0.25">
      <c r="A149" s="98" t="s">
        <v>322</v>
      </c>
      <c r="B149" s="97" t="s">
        <v>296</v>
      </c>
      <c r="C149" s="97" t="s">
        <v>295</v>
      </c>
      <c r="D149" s="97" t="s">
        <v>321</v>
      </c>
      <c r="E149" s="96">
        <v>2</v>
      </c>
      <c r="F149" s="96">
        <v>30</v>
      </c>
      <c r="G149" s="95">
        <f t="shared" si="8"/>
        <v>0.9375</v>
      </c>
      <c r="H149" s="94">
        <v>0</v>
      </c>
      <c r="I149" s="94">
        <f t="shared" si="9"/>
        <v>32</v>
      </c>
      <c r="J149" s="93" t="s">
        <v>320</v>
      </c>
      <c r="K149" s="1" t="s">
        <v>319</v>
      </c>
      <c r="L149" s="5">
        <v>1</v>
      </c>
    </row>
    <row r="150" spans="1:12" ht="13.5" thickTop="1" x14ac:dyDescent="0.2">
      <c r="A150" s="27"/>
      <c r="B150" s="26"/>
      <c r="C150" s="26"/>
      <c r="D150" s="26"/>
      <c r="E150" s="25"/>
      <c r="F150" s="25"/>
      <c r="G150" s="25"/>
      <c r="H150" s="25"/>
      <c r="I150" s="25"/>
      <c r="J150" s="24"/>
    </row>
    <row r="151" spans="1:12" ht="13.5" thickBot="1" x14ac:dyDescent="0.25"/>
    <row r="152" spans="1:12" ht="21" customHeight="1" thickTop="1" thickBot="1" x14ac:dyDescent="0.35">
      <c r="A152" s="293" t="s">
        <v>318</v>
      </c>
      <c r="B152" s="294"/>
      <c r="C152" s="294"/>
      <c r="D152" s="294"/>
      <c r="E152" s="294"/>
      <c r="F152" s="294"/>
      <c r="G152" s="294"/>
      <c r="H152" s="294"/>
      <c r="I152" s="294"/>
      <c r="J152" s="295"/>
    </row>
    <row r="153" spans="1:12" ht="21" customHeight="1" thickTop="1" thickBot="1" x14ac:dyDescent="0.35">
      <c r="A153" s="286" t="s">
        <v>20</v>
      </c>
      <c r="B153" s="287"/>
      <c r="C153" s="287"/>
      <c r="D153" s="23"/>
      <c r="E153" s="288" t="s">
        <v>19</v>
      </c>
      <c r="F153" s="289"/>
      <c r="G153" s="289"/>
      <c r="H153" s="289"/>
      <c r="I153" s="290"/>
      <c r="J153" s="22"/>
    </row>
    <row r="154" spans="1:12" ht="27" thickTop="1" thickBot="1" x14ac:dyDescent="0.25">
      <c r="A154" s="21" t="s">
        <v>18</v>
      </c>
      <c r="B154" s="20" t="s">
        <v>17</v>
      </c>
      <c r="C154" s="20" t="s">
        <v>16</v>
      </c>
      <c r="D154" s="20" t="s">
        <v>15</v>
      </c>
      <c r="E154" s="19" t="s">
        <v>14</v>
      </c>
      <c r="F154" s="19" t="s">
        <v>13</v>
      </c>
      <c r="G154" s="19" t="s">
        <v>12</v>
      </c>
      <c r="H154" s="19" t="s">
        <v>11</v>
      </c>
      <c r="I154" s="20" t="s">
        <v>10</v>
      </c>
      <c r="J154" s="19" t="s">
        <v>9</v>
      </c>
    </row>
    <row r="155" spans="1:12" s="4" customFormat="1" ht="12.75" customHeight="1" thickTop="1" thickBot="1" x14ac:dyDescent="0.25">
      <c r="A155" s="12" t="s">
        <v>317</v>
      </c>
      <c r="B155" s="64" t="s">
        <v>4</v>
      </c>
      <c r="C155" s="63" t="s">
        <v>3</v>
      </c>
      <c r="D155" s="64" t="s">
        <v>316</v>
      </c>
      <c r="E155" s="8">
        <v>41</v>
      </c>
      <c r="F155" s="8">
        <v>55</v>
      </c>
      <c r="G155" s="9">
        <f>F155/(E155+F155)</f>
        <v>0.57291666666666663</v>
      </c>
      <c r="H155" s="8">
        <v>0</v>
      </c>
      <c r="I155" s="7">
        <f>SUM(E155:F155,H155)</f>
        <v>96</v>
      </c>
      <c r="J155" s="6" t="s">
        <v>250</v>
      </c>
      <c r="K155" s="1" t="s">
        <v>313</v>
      </c>
      <c r="L155" s="5">
        <v>1</v>
      </c>
    </row>
    <row r="156" spans="1:12" s="4" customFormat="1" ht="12.75" customHeight="1" thickTop="1" thickBot="1" x14ac:dyDescent="0.25">
      <c r="A156" s="12" t="s">
        <v>315</v>
      </c>
      <c r="B156" s="11" t="s">
        <v>4</v>
      </c>
      <c r="C156" s="10" t="s">
        <v>3</v>
      </c>
      <c r="D156" s="11" t="s">
        <v>314</v>
      </c>
      <c r="E156" s="8">
        <v>39</v>
      </c>
      <c r="F156" s="8">
        <v>57</v>
      </c>
      <c r="G156" s="9">
        <f>F156/(E156+F156)</f>
        <v>0.59375</v>
      </c>
      <c r="H156" s="8">
        <v>0</v>
      </c>
      <c r="I156" s="7">
        <f>SUM(E156:F156,H156)</f>
        <v>96</v>
      </c>
      <c r="J156" s="6" t="s">
        <v>246</v>
      </c>
      <c r="K156" s="1" t="s">
        <v>313</v>
      </c>
      <c r="L156" s="5">
        <v>1</v>
      </c>
    </row>
    <row r="157" spans="1:12" s="4" customFormat="1" ht="12.75" customHeight="1" thickTop="1" thickBot="1" x14ac:dyDescent="0.25">
      <c r="A157" s="12" t="s">
        <v>312</v>
      </c>
      <c r="B157" s="64" t="s">
        <v>4</v>
      </c>
      <c r="C157" s="63" t="s">
        <v>3</v>
      </c>
      <c r="D157" s="64" t="s">
        <v>311</v>
      </c>
      <c r="E157" s="8">
        <v>68</v>
      </c>
      <c r="F157" s="8">
        <v>28</v>
      </c>
      <c r="G157" s="9">
        <f>F157/(E157+F157)</f>
        <v>0.29166666666666669</v>
      </c>
      <c r="H157" s="8">
        <v>0</v>
      </c>
      <c r="I157" s="7">
        <f>SUM(E157:F157,H157)</f>
        <v>96</v>
      </c>
      <c r="J157" s="6" t="s">
        <v>6</v>
      </c>
      <c r="K157" s="1" t="s">
        <v>308</v>
      </c>
      <c r="L157" s="5">
        <v>1</v>
      </c>
    </row>
    <row r="158" spans="1:12" s="4" customFormat="1" ht="12.75" customHeight="1" thickTop="1" thickBot="1" x14ac:dyDescent="0.25">
      <c r="A158" s="12" t="s">
        <v>310</v>
      </c>
      <c r="B158" s="11" t="s">
        <v>4</v>
      </c>
      <c r="C158" s="10" t="s">
        <v>3</v>
      </c>
      <c r="D158" s="11" t="s">
        <v>309</v>
      </c>
      <c r="E158" s="8">
        <v>66</v>
      </c>
      <c r="F158" s="8">
        <v>30</v>
      </c>
      <c r="G158" s="9">
        <f>F158/(E158+F158)</f>
        <v>0.3125</v>
      </c>
      <c r="H158" s="8">
        <v>0</v>
      </c>
      <c r="I158" s="7">
        <f>SUM(E158:F158,H158)</f>
        <v>96</v>
      </c>
      <c r="J158" s="6" t="s">
        <v>1</v>
      </c>
      <c r="K158" s="1" t="s">
        <v>308</v>
      </c>
      <c r="L158" s="5">
        <v>1</v>
      </c>
    </row>
    <row r="159" spans="1:12" ht="21" customHeight="1" thickTop="1" thickBot="1" x14ac:dyDescent="0.35">
      <c r="A159" s="286" t="s">
        <v>267</v>
      </c>
      <c r="B159" s="287"/>
      <c r="C159" s="287"/>
      <c r="D159" s="23"/>
      <c r="E159" s="288" t="s">
        <v>19</v>
      </c>
      <c r="F159" s="289"/>
      <c r="G159" s="289"/>
      <c r="H159" s="289"/>
      <c r="I159" s="290"/>
      <c r="J159" s="22"/>
    </row>
    <row r="160" spans="1:12" ht="27" thickTop="1" thickBot="1" x14ac:dyDescent="0.25">
      <c r="A160" s="21" t="s">
        <v>18</v>
      </c>
      <c r="B160" s="20" t="s">
        <v>17</v>
      </c>
      <c r="C160" s="20" t="s">
        <v>16</v>
      </c>
      <c r="D160" s="20" t="s">
        <v>15</v>
      </c>
      <c r="E160" s="19" t="s">
        <v>14</v>
      </c>
      <c r="F160" s="19" t="s">
        <v>13</v>
      </c>
      <c r="G160" s="19" t="s">
        <v>12</v>
      </c>
      <c r="H160" s="19" t="s">
        <v>11</v>
      </c>
      <c r="I160" s="20" t="s">
        <v>10</v>
      </c>
      <c r="J160" s="19" t="s">
        <v>9</v>
      </c>
    </row>
    <row r="161" spans="1:12" ht="14.25" thickTop="1" thickBot="1" x14ac:dyDescent="0.25">
      <c r="A161" s="104" t="s">
        <v>307</v>
      </c>
      <c r="B161" s="103" t="s">
        <v>296</v>
      </c>
      <c r="C161" s="103" t="s">
        <v>295</v>
      </c>
      <c r="D161" s="103" t="s">
        <v>306</v>
      </c>
      <c r="E161" s="102">
        <v>11</v>
      </c>
      <c r="F161" s="102">
        <v>21</v>
      </c>
      <c r="G161" s="101">
        <f>F161/(E161+F161)</f>
        <v>0.65625</v>
      </c>
      <c r="H161" s="100">
        <v>0</v>
      </c>
      <c r="I161" s="100">
        <f>SUM(E161:F161,H161)</f>
        <v>32</v>
      </c>
      <c r="J161" s="99" t="s">
        <v>305</v>
      </c>
      <c r="K161" s="1" t="s">
        <v>301</v>
      </c>
      <c r="L161" s="5">
        <v>1</v>
      </c>
    </row>
    <row r="162" spans="1:12" ht="14.25" thickTop="1" thickBot="1" x14ac:dyDescent="0.25">
      <c r="A162" s="104" t="s">
        <v>304</v>
      </c>
      <c r="B162" s="103" t="s">
        <v>296</v>
      </c>
      <c r="C162" s="103" t="s">
        <v>295</v>
      </c>
      <c r="D162" s="103" t="s">
        <v>303</v>
      </c>
      <c r="E162" s="102">
        <v>8</v>
      </c>
      <c r="F162" s="102">
        <v>24</v>
      </c>
      <c r="G162" s="101">
        <f>F162/(E162+F162)</f>
        <v>0.75</v>
      </c>
      <c r="H162" s="100">
        <v>0</v>
      </c>
      <c r="I162" s="100">
        <f>SUM(E162:F162,H162)</f>
        <v>32</v>
      </c>
      <c r="J162" s="99" t="s">
        <v>302</v>
      </c>
      <c r="K162" s="1" t="s">
        <v>301</v>
      </c>
      <c r="L162" s="5">
        <v>1</v>
      </c>
    </row>
    <row r="163" spans="1:12" ht="14.25" thickTop="1" thickBot="1" x14ac:dyDescent="0.25">
      <c r="A163" s="98" t="s">
        <v>300</v>
      </c>
      <c r="B163" s="97" t="s">
        <v>296</v>
      </c>
      <c r="C163" s="97" t="s">
        <v>295</v>
      </c>
      <c r="D163" s="97" t="s">
        <v>299</v>
      </c>
      <c r="E163" s="96">
        <v>5</v>
      </c>
      <c r="F163" s="96">
        <v>27</v>
      </c>
      <c r="G163" s="95">
        <f>F163/(E163+F163)</f>
        <v>0.84375</v>
      </c>
      <c r="H163" s="94">
        <v>0</v>
      </c>
      <c r="I163" s="94">
        <f>SUM(E163:F163,H163)</f>
        <v>32</v>
      </c>
      <c r="J163" s="93" t="s">
        <v>298</v>
      </c>
      <c r="K163" s="1" t="s">
        <v>292</v>
      </c>
      <c r="L163" s="5">
        <v>1</v>
      </c>
    </row>
    <row r="164" spans="1:12" ht="14.25" thickTop="1" thickBot="1" x14ac:dyDescent="0.25">
      <c r="A164" s="98" t="s">
        <v>297</v>
      </c>
      <c r="B164" s="97" t="s">
        <v>296</v>
      </c>
      <c r="C164" s="97" t="s">
        <v>295</v>
      </c>
      <c r="D164" s="97" t="s">
        <v>294</v>
      </c>
      <c r="E164" s="96">
        <v>5</v>
      </c>
      <c r="F164" s="96">
        <v>27</v>
      </c>
      <c r="G164" s="95">
        <f>F164/(E164+F164)</f>
        <v>0.84375</v>
      </c>
      <c r="H164" s="94">
        <v>0</v>
      </c>
      <c r="I164" s="94">
        <f>SUM(E164:F164,H164)</f>
        <v>32</v>
      </c>
      <c r="J164" s="93" t="s">
        <v>293</v>
      </c>
      <c r="K164" s="1" t="s">
        <v>292</v>
      </c>
      <c r="L164" s="5">
        <v>1</v>
      </c>
    </row>
    <row r="165" spans="1:12" ht="13.5" thickTop="1" x14ac:dyDescent="0.2"/>
    <row r="166" spans="1:12" ht="13.5" thickBot="1" x14ac:dyDescent="0.25"/>
    <row r="167" spans="1:12" ht="21" customHeight="1" thickTop="1" thickBot="1" x14ac:dyDescent="0.35">
      <c r="A167" s="283" t="s">
        <v>291</v>
      </c>
      <c r="B167" s="284"/>
      <c r="C167" s="284"/>
      <c r="D167" s="284"/>
      <c r="E167" s="284"/>
      <c r="F167" s="284"/>
      <c r="G167" s="284"/>
      <c r="H167" s="284"/>
      <c r="I167" s="284"/>
      <c r="J167" s="285"/>
    </row>
    <row r="168" spans="1:12" ht="21" customHeight="1" thickTop="1" thickBot="1" x14ac:dyDescent="0.35">
      <c r="A168" s="286" t="s">
        <v>290</v>
      </c>
      <c r="B168" s="287"/>
      <c r="C168" s="287"/>
      <c r="D168" s="23"/>
      <c r="E168" s="288" t="s">
        <v>19</v>
      </c>
      <c r="F168" s="289"/>
      <c r="G168" s="289"/>
      <c r="H168" s="289"/>
      <c r="I168" s="290"/>
      <c r="J168" s="22"/>
    </row>
    <row r="169" spans="1:12" ht="27" thickTop="1" thickBot="1" x14ac:dyDescent="0.25">
      <c r="A169" s="21" t="s">
        <v>18</v>
      </c>
      <c r="B169" s="20" t="s">
        <v>17</v>
      </c>
      <c r="C169" s="20" t="s">
        <v>16</v>
      </c>
      <c r="D169" s="20" t="s">
        <v>15</v>
      </c>
      <c r="E169" s="19" t="s">
        <v>14</v>
      </c>
      <c r="F169" s="19" t="s">
        <v>13</v>
      </c>
      <c r="G169" s="19" t="s">
        <v>12</v>
      </c>
      <c r="H169" s="19" t="s">
        <v>11</v>
      </c>
      <c r="I169" s="20" t="s">
        <v>10</v>
      </c>
      <c r="J169" s="19" t="s">
        <v>9</v>
      </c>
    </row>
    <row r="170" spans="1:12" s="4" customFormat="1" ht="12.75" customHeight="1" thickTop="1" thickBot="1" x14ac:dyDescent="0.25">
      <c r="A170" s="90" t="s">
        <v>289</v>
      </c>
      <c r="B170" s="10" t="s">
        <v>279</v>
      </c>
      <c r="C170" s="10" t="s">
        <v>288</v>
      </c>
      <c r="D170" s="10" t="s">
        <v>287</v>
      </c>
      <c r="E170" s="8">
        <v>79</v>
      </c>
      <c r="F170" s="8">
        <v>49</v>
      </c>
      <c r="G170" s="9">
        <f>F170/(E170+F170)</f>
        <v>0.3828125</v>
      </c>
      <c r="H170" s="8">
        <v>0</v>
      </c>
      <c r="I170" s="7">
        <f>SUM(E170:F170,H170)</f>
        <v>128</v>
      </c>
      <c r="J170" s="6" t="s">
        <v>286</v>
      </c>
      <c r="K170" s="1" t="s">
        <v>281</v>
      </c>
      <c r="L170" s="5">
        <v>1</v>
      </c>
    </row>
    <row r="171" spans="1:12" s="4" customFormat="1" ht="12.75" customHeight="1" thickTop="1" thickBot="1" x14ac:dyDescent="0.25">
      <c r="A171" s="90" t="s">
        <v>285</v>
      </c>
      <c r="B171" s="10" t="s">
        <v>279</v>
      </c>
      <c r="C171" s="10" t="s">
        <v>284</v>
      </c>
      <c r="D171" s="10" t="s">
        <v>283</v>
      </c>
      <c r="E171" s="8">
        <v>6</v>
      </c>
      <c r="F171" s="8">
        <v>74</v>
      </c>
      <c r="G171" s="9">
        <f>F171/(E171+F171)</f>
        <v>0.92500000000000004</v>
      </c>
      <c r="H171" s="8">
        <v>0</v>
      </c>
      <c r="I171" s="7">
        <f>SUM(E171:F171,H171)</f>
        <v>80</v>
      </c>
      <c r="J171" s="6" t="s">
        <v>282</v>
      </c>
      <c r="K171" s="1" t="s">
        <v>281</v>
      </c>
      <c r="L171" s="5">
        <v>1</v>
      </c>
    </row>
    <row r="172" spans="1:12" s="4" customFormat="1" ht="12.75" customHeight="1" thickTop="1" thickBot="1" x14ac:dyDescent="0.25">
      <c r="A172" s="90" t="s">
        <v>280</v>
      </c>
      <c r="B172" s="10" t="s">
        <v>279</v>
      </c>
      <c r="C172" s="10" t="s">
        <v>278</v>
      </c>
      <c r="D172" s="10" t="s">
        <v>277</v>
      </c>
      <c r="E172" s="8">
        <v>30</v>
      </c>
      <c r="F172" s="8">
        <v>82</v>
      </c>
      <c r="G172" s="9">
        <f>F172/(E172+F172)</f>
        <v>0.7321428571428571</v>
      </c>
      <c r="H172" s="8">
        <v>0</v>
      </c>
      <c r="I172" s="7">
        <f>SUM(E172:F172,H172)</f>
        <v>112</v>
      </c>
      <c r="J172" s="6" t="s">
        <v>276</v>
      </c>
      <c r="K172" s="1" t="s">
        <v>275</v>
      </c>
      <c r="L172" s="5">
        <v>1</v>
      </c>
    </row>
    <row r="173" spans="1:12" ht="21" customHeight="1" thickTop="1" thickBot="1" x14ac:dyDescent="0.35">
      <c r="A173" s="286" t="s">
        <v>20</v>
      </c>
      <c r="B173" s="287"/>
      <c r="C173" s="287"/>
      <c r="D173" s="23"/>
      <c r="E173" s="288" t="s">
        <v>19</v>
      </c>
      <c r="F173" s="289"/>
      <c r="G173" s="289"/>
      <c r="H173" s="289"/>
      <c r="I173" s="290"/>
      <c r="J173" s="22"/>
    </row>
    <row r="174" spans="1:12" ht="27" thickTop="1" thickBot="1" x14ac:dyDescent="0.25">
      <c r="A174" s="21" t="s">
        <v>18</v>
      </c>
      <c r="B174" s="20" t="s">
        <v>17</v>
      </c>
      <c r="C174" s="20" t="s">
        <v>16</v>
      </c>
      <c r="D174" s="20" t="s">
        <v>15</v>
      </c>
      <c r="E174" s="19" t="s">
        <v>14</v>
      </c>
      <c r="F174" s="19" t="s">
        <v>13</v>
      </c>
      <c r="G174" s="19" t="s">
        <v>12</v>
      </c>
      <c r="H174" s="19" t="s">
        <v>11</v>
      </c>
      <c r="I174" s="20" t="s">
        <v>10</v>
      </c>
      <c r="J174" s="19" t="s">
        <v>9</v>
      </c>
    </row>
    <row r="175" spans="1:12" s="4" customFormat="1" ht="12.75" customHeight="1" thickTop="1" thickBot="1" x14ac:dyDescent="0.25">
      <c r="A175" s="90" t="s">
        <v>274</v>
      </c>
      <c r="B175" s="10" t="s">
        <v>4</v>
      </c>
      <c r="C175" s="10" t="s">
        <v>72</v>
      </c>
      <c r="D175" s="10" t="s">
        <v>273</v>
      </c>
      <c r="E175" s="8">
        <v>51</v>
      </c>
      <c r="F175" s="8">
        <v>57</v>
      </c>
      <c r="G175" s="9">
        <f>F175/(E175+F175)</f>
        <v>0.52777777777777779</v>
      </c>
      <c r="H175" s="8">
        <v>0</v>
      </c>
      <c r="I175" s="7">
        <f>SUM(E175:F175,H175)</f>
        <v>108</v>
      </c>
      <c r="J175" s="6" t="s">
        <v>272</v>
      </c>
      <c r="K175" s="1" t="s">
        <v>268</v>
      </c>
      <c r="L175" s="5">
        <v>1</v>
      </c>
    </row>
    <row r="176" spans="1:12" s="4" customFormat="1" ht="12.75" customHeight="1" thickTop="1" thickBot="1" x14ac:dyDescent="0.25">
      <c r="A176" s="90" t="s">
        <v>271</v>
      </c>
      <c r="B176" s="11" t="s">
        <v>4</v>
      </c>
      <c r="C176" s="11" t="s">
        <v>72</v>
      </c>
      <c r="D176" s="10" t="s">
        <v>270</v>
      </c>
      <c r="E176" s="8">
        <v>51</v>
      </c>
      <c r="F176" s="8">
        <v>57</v>
      </c>
      <c r="G176" s="9">
        <f>F176/(E176+F176)</f>
        <v>0.52777777777777779</v>
      </c>
      <c r="H176" s="8">
        <v>0</v>
      </c>
      <c r="I176" s="7">
        <f>SUM(E176:F176,H176)</f>
        <v>108</v>
      </c>
      <c r="J176" s="6" t="s">
        <v>269</v>
      </c>
      <c r="K176" s="1" t="s">
        <v>268</v>
      </c>
      <c r="L176" s="5">
        <v>1</v>
      </c>
    </row>
    <row r="177" spans="1:12" ht="21" customHeight="1" thickTop="1" thickBot="1" x14ac:dyDescent="0.35">
      <c r="A177" s="286" t="s">
        <v>267</v>
      </c>
      <c r="B177" s="287"/>
      <c r="C177" s="287"/>
      <c r="D177" s="23"/>
      <c r="E177" s="288" t="s">
        <v>19</v>
      </c>
      <c r="F177" s="289"/>
      <c r="G177" s="289"/>
      <c r="H177" s="289"/>
      <c r="I177" s="290"/>
      <c r="J177" s="22"/>
    </row>
    <row r="178" spans="1:12" ht="27" thickTop="1" thickBot="1" x14ac:dyDescent="0.25">
      <c r="A178" s="21" t="s">
        <v>18</v>
      </c>
      <c r="B178" s="20" t="s">
        <v>17</v>
      </c>
      <c r="C178" s="20" t="s">
        <v>16</v>
      </c>
      <c r="D178" s="20" t="s">
        <v>15</v>
      </c>
      <c r="E178" s="19" t="s">
        <v>14</v>
      </c>
      <c r="F178" s="19" t="s">
        <v>13</v>
      </c>
      <c r="G178" s="19" t="s">
        <v>12</v>
      </c>
      <c r="H178" s="19" t="s">
        <v>11</v>
      </c>
      <c r="I178" s="20" t="s">
        <v>10</v>
      </c>
      <c r="J178" s="19" t="s">
        <v>9</v>
      </c>
    </row>
    <row r="179" spans="1:12" s="4" customFormat="1" ht="12.75" customHeight="1" thickTop="1" thickBot="1" x14ac:dyDescent="0.25">
      <c r="A179" s="12" t="s">
        <v>266</v>
      </c>
      <c r="B179" s="10" t="s">
        <v>265</v>
      </c>
      <c r="C179" s="10" t="s">
        <v>264</v>
      </c>
      <c r="D179" s="10" t="s">
        <v>263</v>
      </c>
      <c r="E179" s="8">
        <v>55</v>
      </c>
      <c r="F179" s="8">
        <v>29</v>
      </c>
      <c r="G179" s="9">
        <f>F179/(E179+F179)</f>
        <v>0.34523809523809523</v>
      </c>
      <c r="H179" s="8">
        <v>56</v>
      </c>
      <c r="I179" s="7">
        <f>SUM(E179:F179,H179)</f>
        <v>140</v>
      </c>
      <c r="J179" s="6" t="s">
        <v>262</v>
      </c>
      <c r="K179" s="1" t="s">
        <v>254</v>
      </c>
      <c r="L179" s="5">
        <v>1</v>
      </c>
    </row>
    <row r="180" spans="1:12" s="4" customFormat="1" ht="12.75" customHeight="1" thickTop="1" thickBot="1" x14ac:dyDescent="0.25">
      <c r="A180" s="12" t="s">
        <v>261</v>
      </c>
      <c r="B180" s="11" t="s">
        <v>257</v>
      </c>
      <c r="C180" s="10" t="s">
        <v>260</v>
      </c>
      <c r="D180" s="10" t="s">
        <v>259</v>
      </c>
      <c r="E180" s="8">
        <v>16</v>
      </c>
      <c r="F180" s="8">
        <v>48</v>
      </c>
      <c r="G180" s="9">
        <f>F180/(E180+F180)</f>
        <v>0.75</v>
      </c>
      <c r="H180" s="8">
        <v>0</v>
      </c>
      <c r="I180" s="7">
        <f>SUM(E180:F180,H180)</f>
        <v>64</v>
      </c>
      <c r="J180" s="6" t="s">
        <v>250</v>
      </c>
      <c r="K180" s="1" t="s">
        <v>254</v>
      </c>
      <c r="L180" s="5">
        <v>1</v>
      </c>
    </row>
    <row r="181" spans="1:12" s="4" customFormat="1" ht="12.75" customHeight="1" thickTop="1" thickBot="1" x14ac:dyDescent="0.25">
      <c r="A181" s="12" t="s">
        <v>258</v>
      </c>
      <c r="B181" s="10" t="s">
        <v>257</v>
      </c>
      <c r="C181" s="10" t="s">
        <v>256</v>
      </c>
      <c r="D181" s="10" t="s">
        <v>255</v>
      </c>
      <c r="E181" s="8">
        <v>23</v>
      </c>
      <c r="F181" s="8">
        <v>41</v>
      </c>
      <c r="G181" s="9">
        <f>F181/(E181+F181)</f>
        <v>0.640625</v>
      </c>
      <c r="H181" s="8">
        <v>0</v>
      </c>
      <c r="I181" s="7">
        <f>SUM(E181:F181,H181)</f>
        <v>64</v>
      </c>
      <c r="J181" s="6" t="s">
        <v>246</v>
      </c>
      <c r="K181" s="1" t="s">
        <v>254</v>
      </c>
      <c r="L181" s="5">
        <v>1</v>
      </c>
    </row>
    <row r="182" spans="1:12" ht="13.5" thickTop="1" x14ac:dyDescent="0.2"/>
    <row r="183" spans="1:12" ht="13.5" thickBot="1" x14ac:dyDescent="0.25"/>
    <row r="184" spans="1:12" ht="21" customHeight="1" thickTop="1" thickBot="1" x14ac:dyDescent="0.35">
      <c r="A184" s="283" t="s">
        <v>253</v>
      </c>
      <c r="B184" s="284"/>
      <c r="C184" s="284"/>
      <c r="D184" s="284"/>
      <c r="E184" s="284"/>
      <c r="F184" s="284"/>
      <c r="G184" s="284"/>
      <c r="H184" s="284"/>
      <c r="I184" s="284"/>
      <c r="J184" s="285"/>
    </row>
    <row r="185" spans="1:12" ht="21" customHeight="1" thickTop="1" thickBot="1" x14ac:dyDescent="0.35">
      <c r="A185" s="286" t="s">
        <v>20</v>
      </c>
      <c r="B185" s="287"/>
      <c r="C185" s="287"/>
      <c r="D185" s="23"/>
      <c r="E185" s="288" t="s">
        <v>19</v>
      </c>
      <c r="F185" s="289"/>
      <c r="G185" s="289"/>
      <c r="H185" s="289"/>
      <c r="I185" s="290"/>
      <c r="J185" s="22"/>
    </row>
    <row r="186" spans="1:12" ht="27" thickTop="1" thickBot="1" x14ac:dyDescent="0.25">
      <c r="A186" s="21" t="s">
        <v>18</v>
      </c>
      <c r="B186" s="20" t="s">
        <v>17</v>
      </c>
      <c r="C186" s="20" t="s">
        <v>16</v>
      </c>
      <c r="D186" s="20" t="s">
        <v>15</v>
      </c>
      <c r="E186" s="19" t="s">
        <v>14</v>
      </c>
      <c r="F186" s="19" t="s">
        <v>13</v>
      </c>
      <c r="G186" s="19" t="s">
        <v>12</v>
      </c>
      <c r="H186" s="19" t="s">
        <v>11</v>
      </c>
      <c r="I186" s="20" t="s">
        <v>10</v>
      </c>
      <c r="J186" s="19" t="s">
        <v>9</v>
      </c>
    </row>
    <row r="187" spans="1:12" s="4" customFormat="1" ht="12.75" customHeight="1" thickTop="1" thickBot="1" x14ac:dyDescent="0.25">
      <c r="A187" s="90" t="s">
        <v>252</v>
      </c>
      <c r="B187" s="10" t="s">
        <v>248</v>
      </c>
      <c r="C187" s="10" t="s">
        <v>39</v>
      </c>
      <c r="D187" s="10" t="s">
        <v>251</v>
      </c>
      <c r="E187" s="8">
        <v>5</v>
      </c>
      <c r="F187" s="8">
        <v>43</v>
      </c>
      <c r="G187" s="9">
        <f>F187/(E187+F187)</f>
        <v>0.89583333333333337</v>
      </c>
      <c r="H187" s="8">
        <v>0</v>
      </c>
      <c r="I187" s="7">
        <f>SUM(E187:F187,H187)</f>
        <v>48</v>
      </c>
      <c r="J187" s="6" t="s">
        <v>250</v>
      </c>
      <c r="K187" s="1" t="s">
        <v>245</v>
      </c>
      <c r="L187" s="5">
        <v>1</v>
      </c>
    </row>
    <row r="188" spans="1:12" s="4" customFormat="1" ht="12.75" customHeight="1" thickTop="1" thickBot="1" x14ac:dyDescent="0.25">
      <c r="A188" s="90" t="s">
        <v>249</v>
      </c>
      <c r="B188" s="11" t="s">
        <v>248</v>
      </c>
      <c r="C188" s="11" t="s">
        <v>39</v>
      </c>
      <c r="D188" s="10" t="s">
        <v>247</v>
      </c>
      <c r="E188" s="8">
        <v>5</v>
      </c>
      <c r="F188" s="8">
        <v>43</v>
      </c>
      <c r="G188" s="9">
        <f>F188/(E188+F188)</f>
        <v>0.89583333333333337</v>
      </c>
      <c r="H188" s="8">
        <v>0</v>
      </c>
      <c r="I188" s="7">
        <f>SUM(E188:F188,H188)</f>
        <v>48</v>
      </c>
      <c r="J188" s="6" t="s">
        <v>246</v>
      </c>
      <c r="K188" s="1" t="s">
        <v>245</v>
      </c>
      <c r="L188" s="5">
        <v>1</v>
      </c>
    </row>
    <row r="189" spans="1:12" ht="13.5" thickTop="1" x14ac:dyDescent="0.2"/>
    <row r="190" spans="1:12" ht="13.5" thickBot="1" x14ac:dyDescent="0.25"/>
    <row r="191" spans="1:12" ht="21" customHeight="1" thickTop="1" thickBot="1" x14ac:dyDescent="0.35">
      <c r="A191" s="291" t="s">
        <v>244</v>
      </c>
      <c r="B191" s="272"/>
      <c r="C191" s="272"/>
      <c r="D191" s="272"/>
      <c r="E191" s="272"/>
      <c r="F191" s="272"/>
      <c r="G191" s="272"/>
      <c r="H191" s="272"/>
      <c r="I191" s="272"/>
      <c r="J191" s="292"/>
    </row>
    <row r="192" spans="1:12" ht="21" customHeight="1" thickTop="1" thickBot="1" x14ac:dyDescent="0.35">
      <c r="A192" s="286" t="s">
        <v>20</v>
      </c>
      <c r="B192" s="287"/>
      <c r="C192" s="287"/>
      <c r="D192" s="23"/>
      <c r="E192" s="288" t="s">
        <v>19</v>
      </c>
      <c r="F192" s="289"/>
      <c r="G192" s="289"/>
      <c r="H192" s="289"/>
      <c r="I192" s="290"/>
      <c r="J192" s="22"/>
    </row>
    <row r="193" spans="1:12" ht="27" thickTop="1" thickBot="1" x14ac:dyDescent="0.25">
      <c r="A193" s="21" t="s">
        <v>18</v>
      </c>
      <c r="B193" s="20" t="s">
        <v>17</v>
      </c>
      <c r="C193" s="20" t="s">
        <v>16</v>
      </c>
      <c r="D193" s="20" t="s">
        <v>15</v>
      </c>
      <c r="E193" s="19" t="s">
        <v>14</v>
      </c>
      <c r="F193" s="19" t="s">
        <v>13</v>
      </c>
      <c r="G193" s="19" t="s">
        <v>12</v>
      </c>
      <c r="H193" s="19" t="s">
        <v>11</v>
      </c>
      <c r="I193" s="20" t="s">
        <v>10</v>
      </c>
      <c r="J193" s="19" t="s">
        <v>9</v>
      </c>
    </row>
    <row r="194" spans="1:12" s="4" customFormat="1" ht="12.75" customHeight="1" thickTop="1" thickBot="1" x14ac:dyDescent="0.25">
      <c r="A194" s="90" t="s">
        <v>243</v>
      </c>
      <c r="B194" s="10" t="s">
        <v>239</v>
      </c>
      <c r="C194" s="11" t="s">
        <v>72</v>
      </c>
      <c r="D194" s="10" t="s">
        <v>242</v>
      </c>
      <c r="E194" s="8">
        <v>15</v>
      </c>
      <c r="F194" s="8">
        <v>27</v>
      </c>
      <c r="G194" s="9">
        <f>F194/(E194+F194)</f>
        <v>0.6428571428571429</v>
      </c>
      <c r="H194" s="8">
        <v>0</v>
      </c>
      <c r="I194" s="7">
        <f>SUM(E194:F194,H194)</f>
        <v>42</v>
      </c>
      <c r="J194" s="6" t="s">
        <v>241</v>
      </c>
      <c r="K194" s="28" t="s">
        <v>236</v>
      </c>
      <c r="L194" s="5">
        <v>1</v>
      </c>
    </row>
    <row r="195" spans="1:12" s="4" customFormat="1" ht="12.75" customHeight="1" thickTop="1" thickBot="1" x14ac:dyDescent="0.25">
      <c r="A195" s="90" t="s">
        <v>240</v>
      </c>
      <c r="B195" s="10" t="s">
        <v>239</v>
      </c>
      <c r="C195" s="11" t="s">
        <v>72</v>
      </c>
      <c r="D195" s="10" t="s">
        <v>238</v>
      </c>
      <c r="E195" s="8">
        <v>13</v>
      </c>
      <c r="F195" s="8">
        <v>29</v>
      </c>
      <c r="G195" s="9">
        <f>F195/(E195+F195)</f>
        <v>0.69047619047619047</v>
      </c>
      <c r="H195" s="8">
        <v>0</v>
      </c>
      <c r="I195" s="7">
        <f>SUM(E195:F195,H195)</f>
        <v>42</v>
      </c>
      <c r="J195" s="6" t="s">
        <v>237</v>
      </c>
      <c r="K195" s="28" t="s">
        <v>236</v>
      </c>
      <c r="L195" s="5">
        <v>1</v>
      </c>
    </row>
    <row r="196" spans="1:12" s="4" customFormat="1" ht="12.75" customHeight="1" thickTop="1" thickBot="1" x14ac:dyDescent="0.25">
      <c r="A196" s="90" t="s">
        <v>235</v>
      </c>
      <c r="B196" s="11" t="s">
        <v>4</v>
      </c>
      <c r="C196" s="11" t="s">
        <v>39</v>
      </c>
      <c r="D196" s="10" t="s">
        <v>234</v>
      </c>
      <c r="E196" s="8">
        <v>222</v>
      </c>
      <c r="F196" s="8">
        <v>138</v>
      </c>
      <c r="G196" s="9">
        <f>F196/(E196+F196)</f>
        <v>0.38333333333333336</v>
      </c>
      <c r="H196" s="8">
        <v>0</v>
      </c>
      <c r="I196" s="7">
        <f>SUM(E196:F196,H196)</f>
        <v>360</v>
      </c>
      <c r="J196" s="6" t="s">
        <v>233</v>
      </c>
      <c r="K196" s="28" t="s">
        <v>229</v>
      </c>
      <c r="L196" s="5">
        <v>1</v>
      </c>
    </row>
    <row r="197" spans="1:12" s="4" customFormat="1" ht="12.75" customHeight="1" thickTop="1" thickBot="1" x14ac:dyDescent="0.25">
      <c r="A197" s="90" t="s">
        <v>232</v>
      </c>
      <c r="B197" s="11" t="s">
        <v>4</v>
      </c>
      <c r="C197" s="11" t="s">
        <v>39</v>
      </c>
      <c r="D197" s="10" t="s">
        <v>231</v>
      </c>
      <c r="E197" s="8">
        <v>222</v>
      </c>
      <c r="F197" s="8">
        <v>138</v>
      </c>
      <c r="G197" s="9">
        <f>F197/(E197+F197)</f>
        <v>0.38333333333333336</v>
      </c>
      <c r="H197" s="8">
        <v>0</v>
      </c>
      <c r="I197" s="7">
        <f>SUM(E197:F197,H197)</f>
        <v>360</v>
      </c>
      <c r="J197" s="6" t="s">
        <v>230</v>
      </c>
      <c r="K197" s="28" t="s">
        <v>229</v>
      </c>
      <c r="L197" s="5">
        <v>1</v>
      </c>
    </row>
    <row r="198" spans="1:12" ht="13.5" thickTop="1" x14ac:dyDescent="0.2"/>
    <row r="199" spans="1:12" ht="13.5" thickBot="1" x14ac:dyDescent="0.25"/>
    <row r="200" spans="1:12" ht="21" customHeight="1" thickTop="1" thickBot="1" x14ac:dyDescent="0.35">
      <c r="A200" s="291" t="s">
        <v>228</v>
      </c>
      <c r="B200" s="272"/>
      <c r="C200" s="272"/>
      <c r="D200" s="272"/>
      <c r="E200" s="272"/>
      <c r="F200" s="272"/>
      <c r="G200" s="272"/>
      <c r="H200" s="272"/>
      <c r="I200" s="272"/>
      <c r="J200" s="292"/>
    </row>
    <row r="201" spans="1:12" ht="21" customHeight="1" thickTop="1" thickBot="1" x14ac:dyDescent="0.35">
      <c r="A201" s="286" t="s">
        <v>20</v>
      </c>
      <c r="B201" s="287"/>
      <c r="C201" s="287"/>
      <c r="D201" s="23"/>
      <c r="E201" s="288" t="s">
        <v>19</v>
      </c>
      <c r="F201" s="289"/>
      <c r="G201" s="289"/>
      <c r="H201" s="289"/>
      <c r="I201" s="290"/>
      <c r="J201" s="22"/>
    </row>
    <row r="202" spans="1:12" ht="27" thickTop="1" thickBot="1" x14ac:dyDescent="0.25">
      <c r="A202" s="21" t="s">
        <v>18</v>
      </c>
      <c r="B202" s="20" t="s">
        <v>17</v>
      </c>
      <c r="C202" s="20" t="s">
        <v>16</v>
      </c>
      <c r="D202" s="20" t="s">
        <v>15</v>
      </c>
      <c r="E202" s="19" t="s">
        <v>14</v>
      </c>
      <c r="F202" s="19" t="s">
        <v>13</v>
      </c>
      <c r="G202" s="19" t="s">
        <v>12</v>
      </c>
      <c r="H202" s="19" t="s">
        <v>11</v>
      </c>
      <c r="I202" s="20" t="s">
        <v>10</v>
      </c>
      <c r="J202" s="19" t="s">
        <v>9</v>
      </c>
    </row>
    <row r="203" spans="1:12" s="4" customFormat="1" ht="12.75" customHeight="1" thickTop="1" x14ac:dyDescent="0.2">
      <c r="A203" s="65" t="s">
        <v>227</v>
      </c>
      <c r="B203" s="64" t="s">
        <v>4</v>
      </c>
      <c r="C203" s="64" t="s">
        <v>39</v>
      </c>
      <c r="D203" s="63" t="s">
        <v>226</v>
      </c>
      <c r="E203" s="61">
        <v>91</v>
      </c>
      <c r="F203" s="61">
        <v>41</v>
      </c>
      <c r="G203" s="62">
        <f t="shared" ref="G203:G230" si="10">F203/(E203+F203)</f>
        <v>0.31060606060606061</v>
      </c>
      <c r="H203" s="61">
        <v>0</v>
      </c>
      <c r="I203" s="60">
        <f t="shared" ref="I203:I230" si="11">SUM(E203:F203,H203)</f>
        <v>132</v>
      </c>
      <c r="J203" s="59" t="s">
        <v>223</v>
      </c>
      <c r="K203" s="28" t="s">
        <v>208</v>
      </c>
      <c r="L203" s="5">
        <v>1</v>
      </c>
    </row>
    <row r="204" spans="1:12" s="4" customFormat="1" ht="12.75" customHeight="1" x14ac:dyDescent="0.2">
      <c r="A204" s="58" t="s">
        <v>225</v>
      </c>
      <c r="B204" s="56" t="s">
        <v>4</v>
      </c>
      <c r="C204" s="56" t="s">
        <v>39</v>
      </c>
      <c r="D204" s="55" t="s">
        <v>224</v>
      </c>
      <c r="E204" s="53">
        <v>74</v>
      </c>
      <c r="F204" s="53">
        <v>58</v>
      </c>
      <c r="G204" s="54">
        <f t="shared" si="10"/>
        <v>0.43939393939393939</v>
      </c>
      <c r="H204" s="53">
        <v>0</v>
      </c>
      <c r="I204" s="52">
        <f t="shared" si="11"/>
        <v>132</v>
      </c>
      <c r="J204" s="51" t="s">
        <v>223</v>
      </c>
      <c r="K204" s="28" t="s">
        <v>208</v>
      </c>
      <c r="L204" s="5">
        <v>1</v>
      </c>
    </row>
    <row r="205" spans="1:12" s="4" customFormat="1" ht="12.75" customHeight="1" x14ac:dyDescent="0.2">
      <c r="A205" s="58" t="s">
        <v>222</v>
      </c>
      <c r="B205" s="56" t="s">
        <v>4</v>
      </c>
      <c r="C205" s="56" t="s">
        <v>39</v>
      </c>
      <c r="D205" s="55" t="s">
        <v>221</v>
      </c>
      <c r="E205" s="53">
        <v>71</v>
      </c>
      <c r="F205" s="53">
        <v>193</v>
      </c>
      <c r="G205" s="54">
        <f t="shared" si="10"/>
        <v>0.73106060606060608</v>
      </c>
      <c r="H205" s="53">
        <v>0</v>
      </c>
      <c r="I205" s="52">
        <f t="shared" si="11"/>
        <v>264</v>
      </c>
      <c r="J205" s="51" t="s">
        <v>214</v>
      </c>
      <c r="K205" s="28" t="s">
        <v>198</v>
      </c>
      <c r="L205" s="5">
        <v>1</v>
      </c>
    </row>
    <row r="206" spans="1:12" s="4" customFormat="1" ht="12.75" customHeight="1" x14ac:dyDescent="0.2">
      <c r="A206" s="58" t="s">
        <v>220</v>
      </c>
      <c r="B206" s="56" t="s">
        <v>4</v>
      </c>
      <c r="C206" s="56" t="s">
        <v>39</v>
      </c>
      <c r="D206" s="55" t="s">
        <v>219</v>
      </c>
      <c r="E206" s="53">
        <v>166</v>
      </c>
      <c r="F206" s="53">
        <v>98</v>
      </c>
      <c r="G206" s="54">
        <f t="shared" si="10"/>
        <v>0.37121212121212122</v>
      </c>
      <c r="H206" s="53">
        <v>0</v>
      </c>
      <c r="I206" s="52">
        <f t="shared" si="11"/>
        <v>264</v>
      </c>
      <c r="J206" s="51" t="s">
        <v>214</v>
      </c>
      <c r="K206" s="28" t="s">
        <v>198</v>
      </c>
      <c r="L206" s="5">
        <v>1</v>
      </c>
    </row>
    <row r="207" spans="1:12" s="4" customFormat="1" ht="12.75" customHeight="1" x14ac:dyDescent="0.2">
      <c r="A207" s="58" t="s">
        <v>218</v>
      </c>
      <c r="B207" s="56" t="s">
        <v>4</v>
      </c>
      <c r="C207" s="56" t="s">
        <v>39</v>
      </c>
      <c r="D207" s="55" t="s">
        <v>217</v>
      </c>
      <c r="E207" s="53">
        <v>119</v>
      </c>
      <c r="F207" s="53">
        <v>145</v>
      </c>
      <c r="G207" s="54">
        <f t="shared" si="10"/>
        <v>0.5492424242424242</v>
      </c>
      <c r="H207" s="53">
        <v>0</v>
      </c>
      <c r="I207" s="52">
        <f t="shared" si="11"/>
        <v>264</v>
      </c>
      <c r="J207" s="51" t="s">
        <v>214</v>
      </c>
      <c r="K207" s="28" t="s">
        <v>198</v>
      </c>
      <c r="L207" s="5">
        <v>1</v>
      </c>
    </row>
    <row r="208" spans="1:12" s="4" customFormat="1" ht="12.75" customHeight="1" thickBot="1" x14ac:dyDescent="0.25">
      <c r="A208" s="89" t="s">
        <v>216</v>
      </c>
      <c r="B208" s="88" t="s">
        <v>4</v>
      </c>
      <c r="C208" s="88" t="s">
        <v>39</v>
      </c>
      <c r="D208" s="92" t="s">
        <v>215</v>
      </c>
      <c r="E208" s="86">
        <v>166</v>
      </c>
      <c r="F208" s="86">
        <v>98</v>
      </c>
      <c r="G208" s="87">
        <f t="shared" si="10"/>
        <v>0.37121212121212122</v>
      </c>
      <c r="H208" s="86">
        <v>0</v>
      </c>
      <c r="I208" s="85">
        <f t="shared" si="11"/>
        <v>264</v>
      </c>
      <c r="J208" s="91" t="s">
        <v>214</v>
      </c>
      <c r="K208" s="28" t="s">
        <v>198</v>
      </c>
      <c r="L208" s="5">
        <v>1</v>
      </c>
    </row>
    <row r="209" spans="1:12" s="4" customFormat="1" ht="12.75" customHeight="1" thickTop="1" x14ac:dyDescent="0.2">
      <c r="A209" s="65" t="s">
        <v>213</v>
      </c>
      <c r="B209" s="64" t="s">
        <v>4</v>
      </c>
      <c r="C209" s="64" t="s">
        <v>39</v>
      </c>
      <c r="D209" s="63" t="s">
        <v>212</v>
      </c>
      <c r="E209" s="61">
        <v>91</v>
      </c>
      <c r="F209" s="61">
        <v>41</v>
      </c>
      <c r="G209" s="62">
        <f t="shared" si="10"/>
        <v>0.31060606060606061</v>
      </c>
      <c r="H209" s="61">
        <v>0</v>
      </c>
      <c r="I209" s="60">
        <f t="shared" si="11"/>
        <v>132</v>
      </c>
      <c r="J209" s="59" t="s">
        <v>209</v>
      </c>
      <c r="K209" s="28" t="s">
        <v>208</v>
      </c>
      <c r="L209" s="5">
        <v>1</v>
      </c>
    </row>
    <row r="210" spans="1:12" s="4" customFormat="1" ht="12.75" customHeight="1" x14ac:dyDescent="0.2">
      <c r="A210" s="58" t="s">
        <v>211</v>
      </c>
      <c r="B210" s="56" t="s">
        <v>4</v>
      </c>
      <c r="C210" s="56" t="s">
        <v>39</v>
      </c>
      <c r="D210" s="55" t="s">
        <v>210</v>
      </c>
      <c r="E210" s="53">
        <v>74</v>
      </c>
      <c r="F210" s="53">
        <v>58</v>
      </c>
      <c r="G210" s="54">
        <f t="shared" si="10"/>
        <v>0.43939393939393939</v>
      </c>
      <c r="H210" s="53">
        <v>0</v>
      </c>
      <c r="I210" s="52">
        <f t="shared" si="11"/>
        <v>132</v>
      </c>
      <c r="J210" s="51" t="s">
        <v>209</v>
      </c>
      <c r="K210" s="28" t="s">
        <v>208</v>
      </c>
      <c r="L210" s="5">
        <v>1</v>
      </c>
    </row>
    <row r="211" spans="1:12" s="4" customFormat="1" ht="12.75" customHeight="1" x14ac:dyDescent="0.2">
      <c r="A211" s="58" t="s">
        <v>207</v>
      </c>
      <c r="B211" s="56" t="s">
        <v>4</v>
      </c>
      <c r="C211" s="56" t="s">
        <v>39</v>
      </c>
      <c r="D211" s="55" t="s">
        <v>206</v>
      </c>
      <c r="E211" s="53">
        <v>71</v>
      </c>
      <c r="F211" s="53">
        <v>193</v>
      </c>
      <c r="G211" s="54">
        <f t="shared" si="10"/>
        <v>0.73106060606060608</v>
      </c>
      <c r="H211" s="53">
        <v>0</v>
      </c>
      <c r="I211" s="52">
        <f t="shared" si="11"/>
        <v>264</v>
      </c>
      <c r="J211" s="51" t="s">
        <v>199</v>
      </c>
      <c r="K211" s="28" t="s">
        <v>198</v>
      </c>
      <c r="L211" s="5">
        <v>1</v>
      </c>
    </row>
    <row r="212" spans="1:12" s="4" customFormat="1" ht="12.75" customHeight="1" x14ac:dyDescent="0.2">
      <c r="A212" s="58" t="s">
        <v>205</v>
      </c>
      <c r="B212" s="56" t="s">
        <v>4</v>
      </c>
      <c r="C212" s="56" t="s">
        <v>39</v>
      </c>
      <c r="D212" s="55" t="s">
        <v>204</v>
      </c>
      <c r="E212" s="53">
        <v>166</v>
      </c>
      <c r="F212" s="53">
        <v>98</v>
      </c>
      <c r="G212" s="54">
        <f t="shared" si="10"/>
        <v>0.37121212121212122</v>
      </c>
      <c r="H212" s="53">
        <v>0</v>
      </c>
      <c r="I212" s="52">
        <f t="shared" si="11"/>
        <v>264</v>
      </c>
      <c r="J212" s="51" t="s">
        <v>199</v>
      </c>
      <c r="K212" s="28" t="s">
        <v>198</v>
      </c>
      <c r="L212" s="5">
        <v>1</v>
      </c>
    </row>
    <row r="213" spans="1:12" s="4" customFormat="1" ht="12.75" customHeight="1" x14ac:dyDescent="0.2">
      <c r="A213" s="58" t="s">
        <v>203</v>
      </c>
      <c r="B213" s="56" t="s">
        <v>4</v>
      </c>
      <c r="C213" s="56" t="s">
        <v>39</v>
      </c>
      <c r="D213" s="55" t="s">
        <v>202</v>
      </c>
      <c r="E213" s="53">
        <v>118</v>
      </c>
      <c r="F213" s="53">
        <v>146</v>
      </c>
      <c r="G213" s="54">
        <f t="shared" si="10"/>
        <v>0.55303030303030298</v>
      </c>
      <c r="H213" s="53">
        <v>0</v>
      </c>
      <c r="I213" s="52">
        <f t="shared" si="11"/>
        <v>264</v>
      </c>
      <c r="J213" s="51" t="s">
        <v>199</v>
      </c>
      <c r="K213" s="28" t="s">
        <v>198</v>
      </c>
      <c r="L213" s="5">
        <v>1</v>
      </c>
    </row>
    <row r="214" spans="1:12" s="4" customFormat="1" ht="12.75" customHeight="1" thickBot="1" x14ac:dyDescent="0.25">
      <c r="A214" s="89" t="s">
        <v>201</v>
      </c>
      <c r="B214" s="88" t="s">
        <v>4</v>
      </c>
      <c r="C214" s="88" t="s">
        <v>39</v>
      </c>
      <c r="D214" s="92" t="s">
        <v>200</v>
      </c>
      <c r="E214" s="86">
        <v>167</v>
      </c>
      <c r="F214" s="86">
        <v>97</v>
      </c>
      <c r="G214" s="87">
        <f t="shared" si="10"/>
        <v>0.36742424242424243</v>
      </c>
      <c r="H214" s="86">
        <v>0</v>
      </c>
      <c r="I214" s="85">
        <f t="shared" si="11"/>
        <v>264</v>
      </c>
      <c r="J214" s="91" t="s">
        <v>199</v>
      </c>
      <c r="K214" s="28" t="s">
        <v>198</v>
      </c>
      <c r="L214" s="5">
        <v>1</v>
      </c>
    </row>
    <row r="215" spans="1:12" s="4" customFormat="1" ht="12.75" customHeight="1" thickTop="1" x14ac:dyDescent="0.2">
      <c r="A215" s="65" t="s">
        <v>197</v>
      </c>
      <c r="B215" s="64" t="s">
        <v>4</v>
      </c>
      <c r="C215" s="64" t="s">
        <v>39</v>
      </c>
      <c r="D215" s="63" t="s">
        <v>196</v>
      </c>
      <c r="E215" s="61">
        <v>81</v>
      </c>
      <c r="F215" s="61">
        <v>111</v>
      </c>
      <c r="G215" s="62">
        <f t="shared" si="10"/>
        <v>0.578125</v>
      </c>
      <c r="H215" s="61">
        <v>0</v>
      </c>
      <c r="I215" s="60">
        <f t="shared" si="11"/>
        <v>192</v>
      </c>
      <c r="J215" s="59" t="s">
        <v>193</v>
      </c>
      <c r="K215" s="28" t="s">
        <v>178</v>
      </c>
      <c r="L215" s="5">
        <v>1</v>
      </c>
    </row>
    <row r="216" spans="1:12" s="4" customFormat="1" ht="12.75" customHeight="1" x14ac:dyDescent="0.2">
      <c r="A216" s="58" t="s">
        <v>195</v>
      </c>
      <c r="B216" s="56" t="s">
        <v>4</v>
      </c>
      <c r="C216" s="56" t="s">
        <v>39</v>
      </c>
      <c r="D216" s="55" t="s">
        <v>194</v>
      </c>
      <c r="E216" s="53">
        <v>86</v>
      </c>
      <c r="F216" s="53">
        <v>106</v>
      </c>
      <c r="G216" s="54">
        <f t="shared" si="10"/>
        <v>0.55208333333333337</v>
      </c>
      <c r="H216" s="53">
        <v>0</v>
      </c>
      <c r="I216" s="52">
        <f t="shared" si="11"/>
        <v>192</v>
      </c>
      <c r="J216" s="51" t="s">
        <v>193</v>
      </c>
      <c r="K216" s="28" t="s">
        <v>178</v>
      </c>
      <c r="L216" s="5">
        <v>1</v>
      </c>
    </row>
    <row r="217" spans="1:12" s="4" customFormat="1" ht="12.75" customHeight="1" x14ac:dyDescent="0.2">
      <c r="A217" s="58" t="s">
        <v>192</v>
      </c>
      <c r="B217" s="56" t="s">
        <v>4</v>
      </c>
      <c r="C217" s="56" t="s">
        <v>39</v>
      </c>
      <c r="D217" s="55" t="s">
        <v>191</v>
      </c>
      <c r="E217" s="53">
        <v>165</v>
      </c>
      <c r="F217" s="53">
        <v>123</v>
      </c>
      <c r="G217" s="54">
        <f t="shared" si="10"/>
        <v>0.42708333333333331</v>
      </c>
      <c r="H217" s="53">
        <v>0</v>
      </c>
      <c r="I217" s="52">
        <f t="shared" si="11"/>
        <v>288</v>
      </c>
      <c r="J217" s="51" t="s">
        <v>184</v>
      </c>
      <c r="K217" s="28" t="s">
        <v>168</v>
      </c>
      <c r="L217" s="5">
        <v>1</v>
      </c>
    </row>
    <row r="218" spans="1:12" s="4" customFormat="1" ht="12.75" customHeight="1" x14ac:dyDescent="0.2">
      <c r="A218" s="58" t="s">
        <v>190</v>
      </c>
      <c r="B218" s="56" t="s">
        <v>4</v>
      </c>
      <c r="C218" s="56" t="s">
        <v>39</v>
      </c>
      <c r="D218" s="55" t="s">
        <v>189</v>
      </c>
      <c r="E218" s="53">
        <v>138</v>
      </c>
      <c r="F218" s="53">
        <v>150</v>
      </c>
      <c r="G218" s="54">
        <f t="shared" si="10"/>
        <v>0.52083333333333337</v>
      </c>
      <c r="H218" s="53">
        <v>0</v>
      </c>
      <c r="I218" s="52">
        <f t="shared" si="11"/>
        <v>288</v>
      </c>
      <c r="J218" s="51" t="s">
        <v>184</v>
      </c>
      <c r="K218" s="28" t="s">
        <v>168</v>
      </c>
      <c r="L218" s="5">
        <v>1</v>
      </c>
    </row>
    <row r="219" spans="1:12" s="4" customFormat="1" ht="12.75" customHeight="1" x14ac:dyDescent="0.2">
      <c r="A219" s="58" t="s">
        <v>188</v>
      </c>
      <c r="B219" s="56" t="s">
        <v>4</v>
      </c>
      <c r="C219" s="56" t="s">
        <v>39</v>
      </c>
      <c r="D219" s="55" t="s">
        <v>187</v>
      </c>
      <c r="E219" s="53">
        <v>153</v>
      </c>
      <c r="F219" s="53">
        <v>135</v>
      </c>
      <c r="G219" s="54">
        <f t="shared" si="10"/>
        <v>0.46875</v>
      </c>
      <c r="H219" s="53">
        <v>0</v>
      </c>
      <c r="I219" s="52">
        <f t="shared" si="11"/>
        <v>288</v>
      </c>
      <c r="J219" s="51" t="s">
        <v>184</v>
      </c>
      <c r="K219" s="28" t="s">
        <v>168</v>
      </c>
      <c r="L219" s="5">
        <v>1</v>
      </c>
    </row>
    <row r="220" spans="1:12" s="4" customFormat="1" ht="12.75" customHeight="1" thickBot="1" x14ac:dyDescent="0.25">
      <c r="A220" s="89" t="s">
        <v>186</v>
      </c>
      <c r="B220" s="88" t="s">
        <v>4</v>
      </c>
      <c r="C220" s="88" t="s">
        <v>39</v>
      </c>
      <c r="D220" s="92" t="s">
        <v>185</v>
      </c>
      <c r="E220" s="86">
        <v>149</v>
      </c>
      <c r="F220" s="86">
        <v>139</v>
      </c>
      <c r="G220" s="87">
        <f t="shared" si="10"/>
        <v>0.4826388888888889</v>
      </c>
      <c r="H220" s="86">
        <v>0</v>
      </c>
      <c r="I220" s="85">
        <f t="shared" si="11"/>
        <v>288</v>
      </c>
      <c r="J220" s="91" t="s">
        <v>184</v>
      </c>
      <c r="K220" s="28" t="s">
        <v>168</v>
      </c>
      <c r="L220" s="5">
        <v>1</v>
      </c>
    </row>
    <row r="221" spans="1:12" s="4" customFormat="1" ht="12.75" customHeight="1" thickTop="1" x14ac:dyDescent="0.2">
      <c r="A221" s="65" t="s">
        <v>183</v>
      </c>
      <c r="B221" s="64" t="s">
        <v>4</v>
      </c>
      <c r="C221" s="64" t="s">
        <v>39</v>
      </c>
      <c r="D221" s="63" t="s">
        <v>182</v>
      </c>
      <c r="E221" s="61">
        <v>81</v>
      </c>
      <c r="F221" s="61">
        <v>111</v>
      </c>
      <c r="G221" s="62">
        <f t="shared" si="10"/>
        <v>0.578125</v>
      </c>
      <c r="H221" s="61">
        <v>0</v>
      </c>
      <c r="I221" s="60">
        <f t="shared" si="11"/>
        <v>192</v>
      </c>
      <c r="J221" s="59" t="s">
        <v>179</v>
      </c>
      <c r="K221" s="28" t="s">
        <v>178</v>
      </c>
      <c r="L221" s="5">
        <v>1</v>
      </c>
    </row>
    <row r="222" spans="1:12" s="4" customFormat="1" ht="12.75" customHeight="1" x14ac:dyDescent="0.2">
      <c r="A222" s="58" t="s">
        <v>181</v>
      </c>
      <c r="B222" s="56" t="s">
        <v>4</v>
      </c>
      <c r="C222" s="56" t="s">
        <v>39</v>
      </c>
      <c r="D222" s="55" t="s">
        <v>180</v>
      </c>
      <c r="E222" s="53">
        <v>86</v>
      </c>
      <c r="F222" s="53">
        <v>106</v>
      </c>
      <c r="G222" s="54">
        <f t="shared" si="10"/>
        <v>0.55208333333333337</v>
      </c>
      <c r="H222" s="53">
        <v>0</v>
      </c>
      <c r="I222" s="52">
        <f t="shared" si="11"/>
        <v>192</v>
      </c>
      <c r="J222" s="51" t="s">
        <v>179</v>
      </c>
      <c r="K222" s="28" t="s">
        <v>178</v>
      </c>
      <c r="L222" s="5">
        <v>1</v>
      </c>
    </row>
    <row r="223" spans="1:12" s="4" customFormat="1" ht="12.75" customHeight="1" x14ac:dyDescent="0.2">
      <c r="A223" s="58" t="s">
        <v>177</v>
      </c>
      <c r="B223" s="56" t="s">
        <v>4</v>
      </c>
      <c r="C223" s="56" t="s">
        <v>39</v>
      </c>
      <c r="D223" s="55" t="s">
        <v>176</v>
      </c>
      <c r="E223" s="53">
        <v>165</v>
      </c>
      <c r="F223" s="53">
        <v>123</v>
      </c>
      <c r="G223" s="54">
        <f t="shared" si="10"/>
        <v>0.42708333333333331</v>
      </c>
      <c r="H223" s="53">
        <v>0</v>
      </c>
      <c r="I223" s="52">
        <f t="shared" si="11"/>
        <v>288</v>
      </c>
      <c r="J223" s="51" t="s">
        <v>169</v>
      </c>
      <c r="K223" s="28" t="s">
        <v>168</v>
      </c>
      <c r="L223" s="5">
        <v>1</v>
      </c>
    </row>
    <row r="224" spans="1:12" s="4" customFormat="1" ht="12.75" customHeight="1" x14ac:dyDescent="0.2">
      <c r="A224" s="58" t="s">
        <v>175</v>
      </c>
      <c r="B224" s="56" t="s">
        <v>4</v>
      </c>
      <c r="C224" s="56" t="s">
        <v>39</v>
      </c>
      <c r="D224" s="55" t="s">
        <v>174</v>
      </c>
      <c r="E224" s="53">
        <v>138</v>
      </c>
      <c r="F224" s="53">
        <v>150</v>
      </c>
      <c r="G224" s="54">
        <f t="shared" si="10"/>
        <v>0.52083333333333337</v>
      </c>
      <c r="H224" s="53">
        <v>0</v>
      </c>
      <c r="I224" s="52">
        <f t="shared" si="11"/>
        <v>288</v>
      </c>
      <c r="J224" s="51" t="s">
        <v>169</v>
      </c>
      <c r="K224" s="28" t="s">
        <v>168</v>
      </c>
      <c r="L224" s="5">
        <v>1</v>
      </c>
    </row>
    <row r="225" spans="1:12" s="4" customFormat="1" ht="12.75" customHeight="1" x14ac:dyDescent="0.2">
      <c r="A225" s="58" t="s">
        <v>173</v>
      </c>
      <c r="B225" s="56" t="s">
        <v>4</v>
      </c>
      <c r="C225" s="56" t="s">
        <v>39</v>
      </c>
      <c r="D225" s="55" t="s">
        <v>172</v>
      </c>
      <c r="E225" s="53">
        <v>152</v>
      </c>
      <c r="F225" s="53">
        <v>136</v>
      </c>
      <c r="G225" s="54">
        <f t="shared" si="10"/>
        <v>0.47222222222222221</v>
      </c>
      <c r="H225" s="53">
        <v>0</v>
      </c>
      <c r="I225" s="52">
        <f t="shared" si="11"/>
        <v>288</v>
      </c>
      <c r="J225" s="51" t="s">
        <v>169</v>
      </c>
      <c r="K225" s="28" t="s">
        <v>168</v>
      </c>
      <c r="L225" s="5">
        <v>1</v>
      </c>
    </row>
    <row r="226" spans="1:12" s="4" customFormat="1" ht="12.75" customHeight="1" thickBot="1" x14ac:dyDescent="0.25">
      <c r="A226" s="89" t="s">
        <v>171</v>
      </c>
      <c r="B226" s="88" t="s">
        <v>4</v>
      </c>
      <c r="C226" s="88" t="s">
        <v>39</v>
      </c>
      <c r="D226" s="92" t="s">
        <v>170</v>
      </c>
      <c r="E226" s="86">
        <v>148</v>
      </c>
      <c r="F226" s="86">
        <v>140</v>
      </c>
      <c r="G226" s="87">
        <f t="shared" si="10"/>
        <v>0.4861111111111111</v>
      </c>
      <c r="H226" s="86">
        <v>0</v>
      </c>
      <c r="I226" s="85">
        <f t="shared" si="11"/>
        <v>288</v>
      </c>
      <c r="J226" s="91" t="s">
        <v>169</v>
      </c>
      <c r="K226" s="28" t="s">
        <v>168</v>
      </c>
      <c r="L226" s="5">
        <v>1</v>
      </c>
    </row>
    <row r="227" spans="1:12" s="4" customFormat="1" ht="12.75" customHeight="1" thickTop="1" thickBot="1" x14ac:dyDescent="0.25">
      <c r="A227" s="90" t="s">
        <v>167</v>
      </c>
      <c r="B227" s="11" t="s">
        <v>4</v>
      </c>
      <c r="C227" s="11" t="s">
        <v>72</v>
      </c>
      <c r="D227" s="11" t="s">
        <v>166</v>
      </c>
      <c r="E227" s="8">
        <v>51</v>
      </c>
      <c r="F227" s="8">
        <v>31</v>
      </c>
      <c r="G227" s="9">
        <f t="shared" si="10"/>
        <v>0.37804878048780488</v>
      </c>
      <c r="H227" s="8">
        <v>0</v>
      </c>
      <c r="I227" s="7">
        <f t="shared" si="11"/>
        <v>82</v>
      </c>
      <c r="J227" s="6" t="s">
        <v>165</v>
      </c>
      <c r="K227" s="28" t="s">
        <v>161</v>
      </c>
      <c r="L227" s="5">
        <v>1</v>
      </c>
    </row>
    <row r="228" spans="1:12" s="4" customFormat="1" ht="12.75" customHeight="1" thickTop="1" thickBot="1" x14ac:dyDescent="0.25">
      <c r="A228" s="89" t="s">
        <v>164</v>
      </c>
      <c r="B228" s="88" t="s">
        <v>4</v>
      </c>
      <c r="C228" s="88" t="s">
        <v>72</v>
      </c>
      <c r="D228" s="88" t="s">
        <v>163</v>
      </c>
      <c r="E228" s="86">
        <v>51</v>
      </c>
      <c r="F228" s="86">
        <v>31</v>
      </c>
      <c r="G228" s="87">
        <f t="shared" si="10"/>
        <v>0.37804878048780488</v>
      </c>
      <c r="H228" s="86">
        <v>0</v>
      </c>
      <c r="I228" s="85">
        <f t="shared" si="11"/>
        <v>82</v>
      </c>
      <c r="J228" s="6" t="s">
        <v>162</v>
      </c>
      <c r="K228" s="28" t="s">
        <v>161</v>
      </c>
      <c r="L228" s="5">
        <v>1</v>
      </c>
    </row>
    <row r="229" spans="1:12" s="4" customFormat="1" ht="12.75" customHeight="1" thickTop="1" thickBot="1" x14ac:dyDescent="0.25">
      <c r="A229" s="90" t="s">
        <v>160</v>
      </c>
      <c r="B229" s="11" t="s">
        <v>4</v>
      </c>
      <c r="C229" s="11" t="s">
        <v>3</v>
      </c>
      <c r="D229" s="11" t="s">
        <v>159</v>
      </c>
      <c r="E229" s="8">
        <v>75</v>
      </c>
      <c r="F229" s="8">
        <v>141</v>
      </c>
      <c r="G229" s="9">
        <f t="shared" si="10"/>
        <v>0.65277777777777779</v>
      </c>
      <c r="H229" s="8">
        <v>0</v>
      </c>
      <c r="I229" s="7">
        <f t="shared" si="11"/>
        <v>216</v>
      </c>
      <c r="J229" s="6" t="s">
        <v>158</v>
      </c>
      <c r="K229" s="28" t="s">
        <v>154</v>
      </c>
      <c r="L229" s="5">
        <v>1</v>
      </c>
    </row>
    <row r="230" spans="1:12" s="4" customFormat="1" ht="12.75" customHeight="1" thickTop="1" thickBot="1" x14ac:dyDescent="0.25">
      <c r="A230" s="89" t="s">
        <v>157</v>
      </c>
      <c r="B230" s="88" t="s">
        <v>4</v>
      </c>
      <c r="C230" s="88" t="s">
        <v>3</v>
      </c>
      <c r="D230" s="88" t="s">
        <v>156</v>
      </c>
      <c r="E230" s="86">
        <v>76</v>
      </c>
      <c r="F230" s="86">
        <v>140</v>
      </c>
      <c r="G230" s="87">
        <f t="shared" si="10"/>
        <v>0.64814814814814814</v>
      </c>
      <c r="H230" s="86">
        <v>0</v>
      </c>
      <c r="I230" s="85">
        <f t="shared" si="11"/>
        <v>216</v>
      </c>
      <c r="J230" s="6" t="s">
        <v>155</v>
      </c>
      <c r="K230" s="28" t="s">
        <v>154</v>
      </c>
      <c r="L230" s="5">
        <v>1</v>
      </c>
    </row>
    <row r="231" spans="1:12" ht="13.5" thickTop="1" x14ac:dyDescent="0.2"/>
    <row r="232" spans="1:12" ht="12" customHeight="1" thickBot="1" x14ac:dyDescent="0.25">
      <c r="A232" s="84"/>
      <c r="B232" s="82"/>
      <c r="C232" s="82"/>
      <c r="D232" s="82"/>
      <c r="E232" s="83"/>
      <c r="F232" s="83"/>
      <c r="G232" s="83"/>
      <c r="H232" s="83"/>
      <c r="I232" s="82"/>
    </row>
    <row r="233" spans="1:12" ht="21" customHeight="1" thickTop="1" thickBot="1" x14ac:dyDescent="0.35">
      <c r="A233" s="291" t="s">
        <v>153</v>
      </c>
      <c r="B233" s="272"/>
      <c r="C233" s="272"/>
      <c r="D233" s="272"/>
      <c r="E233" s="272"/>
      <c r="F233" s="272"/>
      <c r="G233" s="272"/>
      <c r="H233" s="272"/>
      <c r="I233" s="272"/>
      <c r="J233" s="292"/>
    </row>
    <row r="234" spans="1:12" ht="21" customHeight="1" thickTop="1" thickBot="1" x14ac:dyDescent="0.35">
      <c r="A234" s="286" t="s">
        <v>20</v>
      </c>
      <c r="B234" s="287"/>
      <c r="C234" s="287"/>
      <c r="D234" s="23"/>
      <c r="E234" s="288" t="s">
        <v>19</v>
      </c>
      <c r="F234" s="289"/>
      <c r="G234" s="289"/>
      <c r="H234" s="289"/>
      <c r="I234" s="290"/>
      <c r="J234" s="22"/>
    </row>
    <row r="235" spans="1:12" ht="27" thickTop="1" thickBot="1" x14ac:dyDescent="0.25">
      <c r="A235" s="21" t="s">
        <v>18</v>
      </c>
      <c r="B235" s="20" t="s">
        <v>17</v>
      </c>
      <c r="C235" s="20" t="s">
        <v>16</v>
      </c>
      <c r="D235" s="20" t="s">
        <v>15</v>
      </c>
      <c r="E235" s="19" t="s">
        <v>14</v>
      </c>
      <c r="F235" s="19" t="s">
        <v>13</v>
      </c>
      <c r="G235" s="19" t="s">
        <v>12</v>
      </c>
      <c r="H235" s="19" t="s">
        <v>11</v>
      </c>
      <c r="I235" s="20" t="s">
        <v>10</v>
      </c>
      <c r="J235" s="19" t="s">
        <v>9</v>
      </c>
    </row>
    <row r="236" spans="1:12" s="4" customFormat="1" ht="12.75" customHeight="1" thickTop="1" x14ac:dyDescent="0.2">
      <c r="A236" s="37" t="s">
        <v>152</v>
      </c>
      <c r="B236" s="36" t="s">
        <v>4</v>
      </c>
      <c r="C236" s="36" t="s">
        <v>39</v>
      </c>
      <c r="D236" s="36" t="s">
        <v>151</v>
      </c>
      <c r="E236" s="15">
        <v>131</v>
      </c>
      <c r="F236" s="15">
        <v>13</v>
      </c>
      <c r="G236" s="16">
        <f t="shared" ref="G236:G279" si="12">F236/(E236+F236)</f>
        <v>9.0277777777777776E-2</v>
      </c>
      <c r="H236" s="15">
        <v>0</v>
      </c>
      <c r="I236" s="14">
        <f t="shared" ref="I236:I279" si="13">SUM(E236:F236,H236)</f>
        <v>144</v>
      </c>
      <c r="J236" s="13" t="s">
        <v>150</v>
      </c>
      <c r="K236" s="28" t="s">
        <v>129</v>
      </c>
      <c r="L236" s="5">
        <v>1</v>
      </c>
    </row>
    <row r="237" spans="1:12" s="4" customFormat="1" ht="12.75" customHeight="1" x14ac:dyDescent="0.2">
      <c r="A237" s="43" t="s">
        <v>149</v>
      </c>
      <c r="B237" s="42" t="s">
        <v>4</v>
      </c>
      <c r="C237" s="42" t="s">
        <v>39</v>
      </c>
      <c r="D237" s="42" t="s">
        <v>148</v>
      </c>
      <c r="E237" s="40">
        <v>127</v>
      </c>
      <c r="F237" s="40">
        <v>17</v>
      </c>
      <c r="G237" s="41">
        <f t="shared" si="12"/>
        <v>0.11805555555555555</v>
      </c>
      <c r="H237" s="40">
        <v>0</v>
      </c>
      <c r="I237" s="68">
        <f t="shared" si="13"/>
        <v>144</v>
      </c>
      <c r="J237" s="38" t="s">
        <v>147</v>
      </c>
      <c r="K237" s="28" t="s">
        <v>129</v>
      </c>
      <c r="L237" s="5">
        <v>1</v>
      </c>
    </row>
    <row r="238" spans="1:12" s="4" customFormat="1" x14ac:dyDescent="0.2">
      <c r="A238" s="67" t="s">
        <v>146</v>
      </c>
      <c r="B238" s="49" t="s">
        <v>4</v>
      </c>
      <c r="C238" s="49" t="s">
        <v>39</v>
      </c>
      <c r="D238" s="49" t="s">
        <v>145</v>
      </c>
      <c r="E238" s="46">
        <v>149</v>
      </c>
      <c r="F238" s="46">
        <v>115</v>
      </c>
      <c r="G238" s="47">
        <f t="shared" si="12"/>
        <v>0.43560606060606061</v>
      </c>
      <c r="H238" s="46">
        <v>0</v>
      </c>
      <c r="I238" s="45">
        <f t="shared" si="13"/>
        <v>264</v>
      </c>
      <c r="J238" s="44" t="s">
        <v>144</v>
      </c>
      <c r="K238" s="28" t="s">
        <v>117</v>
      </c>
      <c r="L238" s="5">
        <v>1</v>
      </c>
    </row>
    <row r="239" spans="1:12" s="4" customFormat="1" x14ac:dyDescent="0.2">
      <c r="A239" s="67" t="s">
        <v>143</v>
      </c>
      <c r="B239" s="49" t="s">
        <v>4</v>
      </c>
      <c r="C239" s="49" t="s">
        <v>39</v>
      </c>
      <c r="D239" s="49" t="s">
        <v>142</v>
      </c>
      <c r="E239" s="46">
        <v>146</v>
      </c>
      <c r="F239" s="46">
        <v>118</v>
      </c>
      <c r="G239" s="47">
        <f t="shared" si="12"/>
        <v>0.44696969696969696</v>
      </c>
      <c r="H239" s="46">
        <v>0</v>
      </c>
      <c r="I239" s="45">
        <f t="shared" si="13"/>
        <v>264</v>
      </c>
      <c r="J239" s="44" t="s">
        <v>139</v>
      </c>
      <c r="K239" s="28" t="s">
        <v>117</v>
      </c>
      <c r="L239" s="5">
        <v>1</v>
      </c>
    </row>
    <row r="240" spans="1:12" s="4" customFormat="1" x14ac:dyDescent="0.2">
      <c r="A240" s="67" t="s">
        <v>141</v>
      </c>
      <c r="B240" s="49" t="s">
        <v>4</v>
      </c>
      <c r="C240" s="49" t="s">
        <v>39</v>
      </c>
      <c r="D240" s="49" t="s">
        <v>140</v>
      </c>
      <c r="E240" s="46">
        <v>154</v>
      </c>
      <c r="F240" s="46">
        <v>110</v>
      </c>
      <c r="G240" s="47">
        <f t="shared" si="12"/>
        <v>0.41666666666666669</v>
      </c>
      <c r="H240" s="46">
        <v>0</v>
      </c>
      <c r="I240" s="45">
        <f t="shared" si="13"/>
        <v>264</v>
      </c>
      <c r="J240" s="44" t="s">
        <v>139</v>
      </c>
      <c r="K240" s="28" t="s">
        <v>117</v>
      </c>
      <c r="L240" s="5">
        <v>1</v>
      </c>
    </row>
    <row r="241" spans="1:12" s="4" customFormat="1" ht="13.5" thickBot="1" x14ac:dyDescent="0.25">
      <c r="A241" s="67" t="s">
        <v>138</v>
      </c>
      <c r="B241" s="49" t="s">
        <v>4</v>
      </c>
      <c r="C241" s="49" t="s">
        <v>39</v>
      </c>
      <c r="D241" s="49" t="s">
        <v>137</v>
      </c>
      <c r="E241" s="46">
        <v>135</v>
      </c>
      <c r="F241" s="46">
        <v>153</v>
      </c>
      <c r="G241" s="47">
        <f t="shared" si="12"/>
        <v>0.53125</v>
      </c>
      <c r="H241" s="46">
        <v>0</v>
      </c>
      <c r="I241" s="45">
        <f t="shared" si="13"/>
        <v>288</v>
      </c>
      <c r="J241" s="44" t="s">
        <v>136</v>
      </c>
      <c r="K241" s="28" t="s">
        <v>117</v>
      </c>
      <c r="L241" s="5">
        <v>1</v>
      </c>
    </row>
    <row r="242" spans="1:12" s="4" customFormat="1" ht="12.75" customHeight="1" thickTop="1" x14ac:dyDescent="0.2">
      <c r="A242" s="65" t="s">
        <v>135</v>
      </c>
      <c r="B242" s="64" t="s">
        <v>4</v>
      </c>
      <c r="C242" s="64" t="s">
        <v>39</v>
      </c>
      <c r="D242" s="64" t="s">
        <v>134</v>
      </c>
      <c r="E242" s="61">
        <v>130</v>
      </c>
      <c r="F242" s="61">
        <v>14</v>
      </c>
      <c r="G242" s="62">
        <f t="shared" si="12"/>
        <v>9.7222222222222224E-2</v>
      </c>
      <c r="H242" s="61">
        <v>0</v>
      </c>
      <c r="I242" s="60">
        <f t="shared" si="13"/>
        <v>144</v>
      </c>
      <c r="J242" s="59" t="s">
        <v>133</v>
      </c>
      <c r="K242" s="28" t="s">
        <v>129</v>
      </c>
      <c r="L242" s="5">
        <v>1</v>
      </c>
    </row>
    <row r="243" spans="1:12" s="4" customFormat="1" ht="12.75" customHeight="1" x14ac:dyDescent="0.2">
      <c r="A243" s="58" t="s">
        <v>132</v>
      </c>
      <c r="B243" s="56" t="s">
        <v>4</v>
      </c>
      <c r="C243" s="56" t="s">
        <v>39</v>
      </c>
      <c r="D243" s="56" t="s">
        <v>131</v>
      </c>
      <c r="E243" s="53">
        <v>129</v>
      </c>
      <c r="F243" s="53">
        <v>15</v>
      </c>
      <c r="G243" s="54">
        <f t="shared" si="12"/>
        <v>0.10416666666666667</v>
      </c>
      <c r="H243" s="53">
        <v>0</v>
      </c>
      <c r="I243" s="52">
        <f t="shared" si="13"/>
        <v>144</v>
      </c>
      <c r="J243" s="51" t="s">
        <v>130</v>
      </c>
      <c r="K243" s="28" t="s">
        <v>129</v>
      </c>
      <c r="L243" s="5">
        <v>1</v>
      </c>
    </row>
    <row r="244" spans="1:12" s="4" customFormat="1" x14ac:dyDescent="0.2">
      <c r="A244" s="58" t="s">
        <v>128</v>
      </c>
      <c r="B244" s="56" t="s">
        <v>4</v>
      </c>
      <c r="C244" s="56" t="s">
        <v>39</v>
      </c>
      <c r="D244" s="56" t="s">
        <v>127</v>
      </c>
      <c r="E244" s="53">
        <v>148</v>
      </c>
      <c r="F244" s="53">
        <v>116</v>
      </c>
      <c r="G244" s="54">
        <f t="shared" si="12"/>
        <v>0.43939393939393939</v>
      </c>
      <c r="H244" s="53">
        <v>0</v>
      </c>
      <c r="I244" s="52">
        <f t="shared" si="13"/>
        <v>264</v>
      </c>
      <c r="J244" s="51" t="s">
        <v>126</v>
      </c>
      <c r="K244" s="28" t="s">
        <v>117</v>
      </c>
      <c r="L244" s="5">
        <v>1</v>
      </c>
    </row>
    <row r="245" spans="1:12" s="4" customFormat="1" x14ac:dyDescent="0.2">
      <c r="A245" s="58" t="s">
        <v>125</v>
      </c>
      <c r="B245" s="56" t="s">
        <v>4</v>
      </c>
      <c r="C245" s="56" t="s">
        <v>39</v>
      </c>
      <c r="D245" s="56" t="s">
        <v>124</v>
      </c>
      <c r="E245" s="53">
        <v>146</v>
      </c>
      <c r="F245" s="53">
        <v>118</v>
      </c>
      <c r="G245" s="54">
        <f t="shared" si="12"/>
        <v>0.44696969696969696</v>
      </c>
      <c r="H245" s="53">
        <v>0</v>
      </c>
      <c r="I245" s="52">
        <f t="shared" si="13"/>
        <v>264</v>
      </c>
      <c r="J245" s="51" t="s">
        <v>121</v>
      </c>
      <c r="K245" s="28" t="s">
        <v>117</v>
      </c>
      <c r="L245" s="5">
        <v>1</v>
      </c>
    </row>
    <row r="246" spans="1:12" s="4" customFormat="1" x14ac:dyDescent="0.2">
      <c r="A246" s="81" t="s">
        <v>123</v>
      </c>
      <c r="B246" s="80" t="s">
        <v>4</v>
      </c>
      <c r="C246" s="80" t="s">
        <v>39</v>
      </c>
      <c r="D246" s="80" t="s">
        <v>122</v>
      </c>
      <c r="E246" s="78">
        <v>156</v>
      </c>
      <c r="F246" s="78">
        <v>108</v>
      </c>
      <c r="G246" s="79">
        <f t="shared" si="12"/>
        <v>0.40909090909090912</v>
      </c>
      <c r="H246" s="78">
        <v>0</v>
      </c>
      <c r="I246" s="77">
        <f t="shared" si="13"/>
        <v>264</v>
      </c>
      <c r="J246" s="76" t="s">
        <v>121</v>
      </c>
      <c r="K246" s="28" t="s">
        <v>117</v>
      </c>
      <c r="L246" s="5">
        <v>1</v>
      </c>
    </row>
    <row r="247" spans="1:12" s="4" customFormat="1" ht="13.5" thickBot="1" x14ac:dyDescent="0.25">
      <c r="A247" s="34" t="s">
        <v>120</v>
      </c>
      <c r="B247" s="33" t="s">
        <v>4</v>
      </c>
      <c r="C247" s="33" t="s">
        <v>39</v>
      </c>
      <c r="D247" s="33" t="s">
        <v>119</v>
      </c>
      <c r="E247" s="31">
        <v>139</v>
      </c>
      <c r="F247" s="31">
        <v>149</v>
      </c>
      <c r="G247" s="32">
        <f t="shared" si="12"/>
        <v>0.51736111111111116</v>
      </c>
      <c r="H247" s="31">
        <v>0</v>
      </c>
      <c r="I247" s="75">
        <f t="shared" si="13"/>
        <v>288</v>
      </c>
      <c r="J247" s="29" t="s">
        <v>118</v>
      </c>
      <c r="K247" s="28" t="s">
        <v>117</v>
      </c>
      <c r="L247" s="5">
        <v>1</v>
      </c>
    </row>
    <row r="248" spans="1:12" s="4" customFormat="1" ht="12.75" customHeight="1" thickTop="1" x14ac:dyDescent="0.2">
      <c r="A248" s="37" t="s">
        <v>116</v>
      </c>
      <c r="B248" s="36" t="s">
        <v>4</v>
      </c>
      <c r="C248" s="36" t="s">
        <v>39</v>
      </c>
      <c r="D248" s="36" t="s">
        <v>115</v>
      </c>
      <c r="E248" s="15">
        <v>187</v>
      </c>
      <c r="F248" s="15">
        <v>1</v>
      </c>
      <c r="G248" s="16">
        <f t="shared" si="12"/>
        <v>5.3191489361702126E-3</v>
      </c>
      <c r="H248" s="15">
        <v>0</v>
      </c>
      <c r="I248" s="14">
        <f t="shared" si="13"/>
        <v>188</v>
      </c>
      <c r="J248" s="13" t="s">
        <v>112</v>
      </c>
      <c r="K248" s="28" t="s">
        <v>96</v>
      </c>
      <c r="L248" s="5">
        <v>1</v>
      </c>
    </row>
    <row r="249" spans="1:12" s="4" customFormat="1" ht="12.75" customHeight="1" x14ac:dyDescent="0.2">
      <c r="A249" s="43" t="s">
        <v>114</v>
      </c>
      <c r="B249" s="42" t="s">
        <v>4</v>
      </c>
      <c r="C249" s="42" t="s">
        <v>39</v>
      </c>
      <c r="D249" s="42" t="s">
        <v>113</v>
      </c>
      <c r="E249" s="40">
        <v>188</v>
      </c>
      <c r="F249" s="40">
        <v>0</v>
      </c>
      <c r="G249" s="41">
        <f t="shared" si="12"/>
        <v>0</v>
      </c>
      <c r="H249" s="40">
        <v>0</v>
      </c>
      <c r="I249" s="68">
        <f t="shared" si="13"/>
        <v>188</v>
      </c>
      <c r="J249" s="38" t="s">
        <v>112</v>
      </c>
      <c r="K249" s="28" t="s">
        <v>96</v>
      </c>
      <c r="L249" s="5">
        <v>1</v>
      </c>
    </row>
    <row r="250" spans="1:12" s="4" customFormat="1" x14ac:dyDescent="0.2">
      <c r="A250" s="67" t="s">
        <v>111</v>
      </c>
      <c r="B250" s="49" t="s">
        <v>4</v>
      </c>
      <c r="C250" s="49" t="s">
        <v>39</v>
      </c>
      <c r="D250" s="49" t="s">
        <v>110</v>
      </c>
      <c r="E250" s="46">
        <v>304</v>
      </c>
      <c r="F250" s="46">
        <v>80</v>
      </c>
      <c r="G250" s="47">
        <f t="shared" si="12"/>
        <v>0.20833333333333334</v>
      </c>
      <c r="H250" s="46">
        <v>0</v>
      </c>
      <c r="I250" s="45">
        <f t="shared" si="13"/>
        <v>384</v>
      </c>
      <c r="J250" s="44" t="s">
        <v>107</v>
      </c>
      <c r="K250" s="28" t="s">
        <v>85</v>
      </c>
      <c r="L250" s="5">
        <v>1</v>
      </c>
    </row>
    <row r="251" spans="1:12" s="4" customFormat="1" x14ac:dyDescent="0.2">
      <c r="A251" s="67" t="s">
        <v>109</v>
      </c>
      <c r="B251" s="49" t="s">
        <v>4</v>
      </c>
      <c r="C251" s="49" t="s">
        <v>39</v>
      </c>
      <c r="D251" s="49" t="s">
        <v>108</v>
      </c>
      <c r="E251" s="46">
        <v>240</v>
      </c>
      <c r="F251" s="46">
        <v>144</v>
      </c>
      <c r="G251" s="47">
        <f t="shared" si="12"/>
        <v>0.375</v>
      </c>
      <c r="H251" s="46">
        <v>0</v>
      </c>
      <c r="I251" s="45">
        <f t="shared" si="13"/>
        <v>384</v>
      </c>
      <c r="J251" s="44" t="s">
        <v>107</v>
      </c>
      <c r="K251" s="28" t="s">
        <v>85</v>
      </c>
      <c r="L251" s="5">
        <v>1</v>
      </c>
    </row>
    <row r="252" spans="1:12" s="4" customFormat="1" x14ac:dyDescent="0.2">
      <c r="A252" s="66" t="s">
        <v>106</v>
      </c>
      <c r="B252" s="49" t="s">
        <v>4</v>
      </c>
      <c r="C252" s="49" t="s">
        <v>39</v>
      </c>
      <c r="D252" s="48" t="s">
        <v>105</v>
      </c>
      <c r="E252" s="46">
        <v>299</v>
      </c>
      <c r="F252" s="46">
        <v>61</v>
      </c>
      <c r="G252" s="47">
        <f t="shared" si="12"/>
        <v>0.16944444444444445</v>
      </c>
      <c r="H252" s="46">
        <v>0</v>
      </c>
      <c r="I252" s="45">
        <f t="shared" si="13"/>
        <v>360</v>
      </c>
      <c r="J252" s="44" t="s">
        <v>102</v>
      </c>
      <c r="K252" s="28" t="s">
        <v>85</v>
      </c>
      <c r="L252" s="5">
        <v>1</v>
      </c>
    </row>
    <row r="253" spans="1:12" s="4" customFormat="1" ht="13.5" thickBot="1" x14ac:dyDescent="0.25">
      <c r="A253" s="66" t="s">
        <v>104</v>
      </c>
      <c r="B253" s="49" t="s">
        <v>4</v>
      </c>
      <c r="C253" s="49" t="s">
        <v>39</v>
      </c>
      <c r="D253" s="48" t="s">
        <v>103</v>
      </c>
      <c r="E253" s="46">
        <v>288</v>
      </c>
      <c r="F253" s="46">
        <v>72</v>
      </c>
      <c r="G253" s="47">
        <f t="shared" si="12"/>
        <v>0.2</v>
      </c>
      <c r="H253" s="46">
        <v>0</v>
      </c>
      <c r="I253" s="45">
        <f t="shared" si="13"/>
        <v>360</v>
      </c>
      <c r="J253" s="44" t="s">
        <v>102</v>
      </c>
      <c r="K253" s="28" t="s">
        <v>85</v>
      </c>
      <c r="L253" s="5">
        <v>1</v>
      </c>
    </row>
    <row r="254" spans="1:12" s="4" customFormat="1" ht="12.75" customHeight="1" thickTop="1" x14ac:dyDescent="0.2">
      <c r="A254" s="65" t="s">
        <v>101</v>
      </c>
      <c r="B254" s="64" t="s">
        <v>4</v>
      </c>
      <c r="C254" s="64" t="s">
        <v>39</v>
      </c>
      <c r="D254" s="64" t="s">
        <v>100</v>
      </c>
      <c r="E254" s="61">
        <v>187</v>
      </c>
      <c r="F254" s="61">
        <v>1</v>
      </c>
      <c r="G254" s="62">
        <f t="shared" si="12"/>
        <v>5.3191489361702126E-3</v>
      </c>
      <c r="H254" s="61">
        <v>0</v>
      </c>
      <c r="I254" s="60">
        <f t="shared" si="13"/>
        <v>188</v>
      </c>
      <c r="J254" s="59" t="s">
        <v>97</v>
      </c>
      <c r="K254" s="28" t="s">
        <v>96</v>
      </c>
      <c r="L254" s="5">
        <v>1</v>
      </c>
    </row>
    <row r="255" spans="1:12" s="4" customFormat="1" ht="12.75" customHeight="1" x14ac:dyDescent="0.2">
      <c r="A255" s="58" t="s">
        <v>99</v>
      </c>
      <c r="B255" s="56" t="s">
        <v>4</v>
      </c>
      <c r="C255" s="56" t="s">
        <v>39</v>
      </c>
      <c r="D255" s="56" t="s">
        <v>98</v>
      </c>
      <c r="E255" s="53">
        <v>188</v>
      </c>
      <c r="F255" s="53">
        <v>0</v>
      </c>
      <c r="G255" s="54">
        <f t="shared" si="12"/>
        <v>0</v>
      </c>
      <c r="H255" s="53">
        <v>0</v>
      </c>
      <c r="I255" s="52">
        <f t="shared" si="13"/>
        <v>188</v>
      </c>
      <c r="J255" s="51" t="s">
        <v>97</v>
      </c>
      <c r="K255" s="28" t="s">
        <v>96</v>
      </c>
      <c r="L255" s="5">
        <v>1</v>
      </c>
    </row>
    <row r="256" spans="1:12" s="4" customFormat="1" x14ac:dyDescent="0.2">
      <c r="A256" s="58" t="s">
        <v>95</v>
      </c>
      <c r="B256" s="56" t="s">
        <v>4</v>
      </c>
      <c r="C256" s="56" t="s">
        <v>39</v>
      </c>
      <c r="D256" s="56" t="s">
        <v>94</v>
      </c>
      <c r="E256" s="53">
        <v>301</v>
      </c>
      <c r="F256" s="53">
        <v>83</v>
      </c>
      <c r="G256" s="54">
        <f t="shared" si="12"/>
        <v>0.21614583333333334</v>
      </c>
      <c r="H256" s="53">
        <v>0</v>
      </c>
      <c r="I256" s="52">
        <f t="shared" si="13"/>
        <v>384</v>
      </c>
      <c r="J256" s="51" t="s">
        <v>91</v>
      </c>
      <c r="K256" s="28" t="s">
        <v>85</v>
      </c>
      <c r="L256" s="5">
        <v>1</v>
      </c>
    </row>
    <row r="257" spans="1:12" s="4" customFormat="1" x14ac:dyDescent="0.2">
      <c r="A257" s="58" t="s">
        <v>93</v>
      </c>
      <c r="B257" s="56" t="s">
        <v>4</v>
      </c>
      <c r="C257" s="56" t="s">
        <v>39</v>
      </c>
      <c r="D257" s="56" t="s">
        <v>92</v>
      </c>
      <c r="E257" s="53">
        <v>241</v>
      </c>
      <c r="F257" s="53">
        <v>143</v>
      </c>
      <c r="G257" s="54">
        <f t="shared" si="12"/>
        <v>0.37239583333333331</v>
      </c>
      <c r="H257" s="53">
        <v>0</v>
      </c>
      <c r="I257" s="52">
        <f t="shared" si="13"/>
        <v>384</v>
      </c>
      <c r="J257" s="51" t="s">
        <v>91</v>
      </c>
      <c r="K257" s="28" t="s">
        <v>85</v>
      </c>
      <c r="L257" s="5">
        <v>1</v>
      </c>
    </row>
    <row r="258" spans="1:12" s="4" customFormat="1" x14ac:dyDescent="0.2">
      <c r="A258" s="57" t="s">
        <v>90</v>
      </c>
      <c r="B258" s="56" t="s">
        <v>4</v>
      </c>
      <c r="C258" s="56" t="s">
        <v>39</v>
      </c>
      <c r="D258" s="55" t="s">
        <v>89</v>
      </c>
      <c r="E258" s="53">
        <v>299</v>
      </c>
      <c r="F258" s="53">
        <v>61</v>
      </c>
      <c r="G258" s="54">
        <f t="shared" si="12"/>
        <v>0.16944444444444445</v>
      </c>
      <c r="H258" s="53">
        <v>0</v>
      </c>
      <c r="I258" s="52">
        <f t="shared" si="13"/>
        <v>360</v>
      </c>
      <c r="J258" s="51" t="s">
        <v>86</v>
      </c>
      <c r="K258" s="28" t="s">
        <v>85</v>
      </c>
      <c r="L258" s="5">
        <v>1</v>
      </c>
    </row>
    <row r="259" spans="1:12" s="4" customFormat="1" ht="13.5" thickBot="1" x14ac:dyDescent="0.25">
      <c r="A259" s="50" t="s">
        <v>88</v>
      </c>
      <c r="B259" s="49" t="s">
        <v>4</v>
      </c>
      <c r="C259" s="49" t="s">
        <v>39</v>
      </c>
      <c r="D259" s="48" t="s">
        <v>87</v>
      </c>
      <c r="E259" s="46">
        <v>288</v>
      </c>
      <c r="F259" s="46">
        <v>72</v>
      </c>
      <c r="G259" s="47">
        <f t="shared" si="12"/>
        <v>0.2</v>
      </c>
      <c r="H259" s="46">
        <v>0</v>
      </c>
      <c r="I259" s="45">
        <f t="shared" si="13"/>
        <v>360</v>
      </c>
      <c r="J259" s="44" t="s">
        <v>86</v>
      </c>
      <c r="K259" s="28" t="s">
        <v>85</v>
      </c>
      <c r="L259" s="5">
        <v>1</v>
      </c>
    </row>
    <row r="260" spans="1:12" s="4" customFormat="1" ht="14.25" thickTop="1" thickBot="1" x14ac:dyDescent="0.25">
      <c r="A260" s="12" t="s">
        <v>84</v>
      </c>
      <c r="B260" s="74" t="s">
        <v>4</v>
      </c>
      <c r="C260" s="74" t="s">
        <v>39</v>
      </c>
      <c r="D260" s="74" t="s">
        <v>83</v>
      </c>
      <c r="E260" s="72">
        <v>120</v>
      </c>
      <c r="F260" s="72">
        <v>56</v>
      </c>
      <c r="G260" s="73">
        <f t="shared" si="12"/>
        <v>0.31818181818181818</v>
      </c>
      <c r="H260" s="72">
        <v>0</v>
      </c>
      <c r="I260" s="71">
        <f t="shared" si="13"/>
        <v>176</v>
      </c>
      <c r="J260" s="70" t="s">
        <v>82</v>
      </c>
      <c r="K260" s="28" t="s">
        <v>78</v>
      </c>
      <c r="L260" s="5">
        <v>1</v>
      </c>
    </row>
    <row r="261" spans="1:12" s="4" customFormat="1" ht="14.25" thickTop="1" thickBot="1" x14ac:dyDescent="0.25">
      <c r="A261" s="12" t="s">
        <v>81</v>
      </c>
      <c r="B261" s="74" t="s">
        <v>4</v>
      </c>
      <c r="C261" s="74" t="s">
        <v>39</v>
      </c>
      <c r="D261" s="74" t="s">
        <v>80</v>
      </c>
      <c r="E261" s="72">
        <v>120</v>
      </c>
      <c r="F261" s="72">
        <v>56</v>
      </c>
      <c r="G261" s="73">
        <f t="shared" si="12"/>
        <v>0.31818181818181818</v>
      </c>
      <c r="H261" s="72">
        <v>0</v>
      </c>
      <c r="I261" s="71">
        <f t="shared" si="13"/>
        <v>176</v>
      </c>
      <c r="J261" s="70" t="s">
        <v>79</v>
      </c>
      <c r="K261" s="28" t="s">
        <v>78</v>
      </c>
      <c r="L261" s="5">
        <v>1</v>
      </c>
    </row>
    <row r="262" spans="1:12" s="4" customFormat="1" ht="14.25" thickTop="1" thickBot="1" x14ac:dyDescent="0.25">
      <c r="A262" s="12" t="s">
        <v>77</v>
      </c>
      <c r="B262" s="10" t="s">
        <v>73</v>
      </c>
      <c r="C262" s="11" t="s">
        <v>72</v>
      </c>
      <c r="D262" s="10" t="s">
        <v>76</v>
      </c>
      <c r="E262" s="8">
        <v>25</v>
      </c>
      <c r="F262" s="8">
        <v>11</v>
      </c>
      <c r="G262" s="9">
        <f t="shared" si="12"/>
        <v>0.30555555555555558</v>
      </c>
      <c r="H262" s="8">
        <v>0</v>
      </c>
      <c r="I262" s="7">
        <f t="shared" si="13"/>
        <v>36</v>
      </c>
      <c r="J262" s="6" t="s">
        <v>75</v>
      </c>
      <c r="K262" s="28" t="s">
        <v>69</v>
      </c>
      <c r="L262" s="5">
        <v>1</v>
      </c>
    </row>
    <row r="263" spans="1:12" s="4" customFormat="1" ht="14.25" thickTop="1" thickBot="1" x14ac:dyDescent="0.25">
      <c r="A263" s="12" t="s">
        <v>74</v>
      </c>
      <c r="B263" s="10" t="s">
        <v>73</v>
      </c>
      <c r="C263" s="11" t="s">
        <v>72</v>
      </c>
      <c r="D263" s="10" t="s">
        <v>71</v>
      </c>
      <c r="E263" s="8">
        <v>25</v>
      </c>
      <c r="F263" s="8">
        <v>11</v>
      </c>
      <c r="G263" s="9">
        <f t="shared" si="12"/>
        <v>0.30555555555555558</v>
      </c>
      <c r="H263" s="8">
        <v>0</v>
      </c>
      <c r="I263" s="7">
        <f t="shared" si="13"/>
        <v>36</v>
      </c>
      <c r="J263" s="6" t="s">
        <v>70</v>
      </c>
      <c r="K263" s="28" t="s">
        <v>69</v>
      </c>
      <c r="L263" s="5">
        <v>1</v>
      </c>
    </row>
    <row r="264" spans="1:12" s="4" customFormat="1" ht="12.75" customHeight="1" thickTop="1" x14ac:dyDescent="0.2">
      <c r="A264" s="37" t="s">
        <v>68</v>
      </c>
      <c r="B264" s="36" t="s">
        <v>4</v>
      </c>
      <c r="C264" s="36" t="s">
        <v>39</v>
      </c>
      <c r="D264" s="17" t="s">
        <v>67</v>
      </c>
      <c r="E264" s="15">
        <v>233</v>
      </c>
      <c r="F264" s="15">
        <v>71</v>
      </c>
      <c r="G264" s="16">
        <f t="shared" si="12"/>
        <v>0.23355263157894737</v>
      </c>
      <c r="H264" s="15">
        <v>0</v>
      </c>
      <c r="I264" s="14">
        <f t="shared" si="13"/>
        <v>304</v>
      </c>
      <c r="J264" s="13" t="s">
        <v>64</v>
      </c>
      <c r="K264" s="28" t="s">
        <v>48</v>
      </c>
      <c r="L264" s="5">
        <v>1</v>
      </c>
    </row>
    <row r="265" spans="1:12" s="4" customFormat="1" ht="12.75" customHeight="1" x14ac:dyDescent="0.2">
      <c r="A265" s="43" t="s">
        <v>66</v>
      </c>
      <c r="B265" s="42" t="s">
        <v>4</v>
      </c>
      <c r="C265" s="42" t="s">
        <v>39</v>
      </c>
      <c r="D265" s="69" t="s">
        <v>65</v>
      </c>
      <c r="E265" s="40">
        <v>229</v>
      </c>
      <c r="F265" s="40">
        <v>75</v>
      </c>
      <c r="G265" s="41">
        <f t="shared" si="12"/>
        <v>0.24671052631578946</v>
      </c>
      <c r="H265" s="40">
        <v>0</v>
      </c>
      <c r="I265" s="68">
        <f t="shared" si="13"/>
        <v>304</v>
      </c>
      <c r="J265" s="38" t="s">
        <v>64</v>
      </c>
      <c r="K265" s="28" t="s">
        <v>48</v>
      </c>
      <c r="L265" s="5">
        <v>1</v>
      </c>
    </row>
    <row r="266" spans="1:12" s="4" customFormat="1" x14ac:dyDescent="0.2">
      <c r="A266" s="67" t="s">
        <v>63</v>
      </c>
      <c r="B266" s="49" t="s">
        <v>4</v>
      </c>
      <c r="C266" s="49" t="s">
        <v>39</v>
      </c>
      <c r="D266" s="48" t="s">
        <v>62</v>
      </c>
      <c r="E266" s="46">
        <v>455</v>
      </c>
      <c r="F266" s="46">
        <v>25</v>
      </c>
      <c r="G266" s="47">
        <f t="shared" si="12"/>
        <v>5.2083333333333336E-2</v>
      </c>
      <c r="H266" s="46">
        <v>0</v>
      </c>
      <c r="I266" s="45">
        <f t="shared" si="13"/>
        <v>480</v>
      </c>
      <c r="J266" s="44" t="s">
        <v>59</v>
      </c>
      <c r="K266" s="28" t="s">
        <v>36</v>
      </c>
      <c r="L266" s="5">
        <v>1</v>
      </c>
    </row>
    <row r="267" spans="1:12" s="4" customFormat="1" x14ac:dyDescent="0.2">
      <c r="A267" s="67" t="s">
        <v>61</v>
      </c>
      <c r="B267" s="49" t="s">
        <v>4</v>
      </c>
      <c r="C267" s="49" t="s">
        <v>39</v>
      </c>
      <c r="D267" s="48" t="s">
        <v>60</v>
      </c>
      <c r="E267" s="46">
        <v>427</v>
      </c>
      <c r="F267" s="46">
        <v>53</v>
      </c>
      <c r="G267" s="47">
        <f t="shared" si="12"/>
        <v>0.11041666666666666</v>
      </c>
      <c r="H267" s="46">
        <v>0</v>
      </c>
      <c r="I267" s="45">
        <f t="shared" si="13"/>
        <v>480</v>
      </c>
      <c r="J267" s="44" t="s">
        <v>59</v>
      </c>
      <c r="K267" s="28" t="s">
        <v>36</v>
      </c>
      <c r="L267" s="5">
        <v>1</v>
      </c>
    </row>
    <row r="268" spans="1:12" s="4" customFormat="1" x14ac:dyDescent="0.2">
      <c r="A268" s="66" t="s">
        <v>58</v>
      </c>
      <c r="B268" s="49" t="s">
        <v>4</v>
      </c>
      <c r="C268" s="49" t="s">
        <v>39</v>
      </c>
      <c r="D268" s="48" t="s">
        <v>57</v>
      </c>
      <c r="E268" s="46">
        <v>450</v>
      </c>
      <c r="F268" s="46">
        <v>30</v>
      </c>
      <c r="G268" s="47">
        <f t="shared" si="12"/>
        <v>6.25E-2</v>
      </c>
      <c r="H268" s="46">
        <v>0</v>
      </c>
      <c r="I268" s="45">
        <f t="shared" si="13"/>
        <v>480</v>
      </c>
      <c r="J268" s="44" t="s">
        <v>54</v>
      </c>
      <c r="K268" s="28" t="s">
        <v>36</v>
      </c>
      <c r="L268" s="5">
        <v>1</v>
      </c>
    </row>
    <row r="269" spans="1:12" s="4" customFormat="1" ht="13.5" thickBot="1" x14ac:dyDescent="0.25">
      <c r="A269" s="66" t="s">
        <v>56</v>
      </c>
      <c r="B269" s="49" t="s">
        <v>4</v>
      </c>
      <c r="C269" s="49" t="s">
        <v>39</v>
      </c>
      <c r="D269" s="48" t="s">
        <v>55</v>
      </c>
      <c r="E269" s="46">
        <v>423</v>
      </c>
      <c r="F269" s="46">
        <v>57</v>
      </c>
      <c r="G269" s="47">
        <f t="shared" si="12"/>
        <v>0.11874999999999999</v>
      </c>
      <c r="H269" s="46">
        <v>0</v>
      </c>
      <c r="I269" s="45">
        <f t="shared" si="13"/>
        <v>480</v>
      </c>
      <c r="J269" s="44" t="s">
        <v>54</v>
      </c>
      <c r="K269" s="28" t="s">
        <v>36</v>
      </c>
      <c r="L269" s="5">
        <v>1</v>
      </c>
    </row>
    <row r="270" spans="1:12" s="4" customFormat="1" ht="12.75" customHeight="1" thickTop="1" x14ac:dyDescent="0.2">
      <c r="A270" s="65" t="s">
        <v>53</v>
      </c>
      <c r="B270" s="64" t="s">
        <v>4</v>
      </c>
      <c r="C270" s="64" t="s">
        <v>39</v>
      </c>
      <c r="D270" s="63" t="s">
        <v>52</v>
      </c>
      <c r="E270" s="61">
        <v>234</v>
      </c>
      <c r="F270" s="61">
        <v>70</v>
      </c>
      <c r="G270" s="62">
        <f t="shared" si="12"/>
        <v>0.23026315789473684</v>
      </c>
      <c r="H270" s="61">
        <v>0</v>
      </c>
      <c r="I270" s="60">
        <f t="shared" si="13"/>
        <v>304</v>
      </c>
      <c r="J270" s="59" t="s">
        <v>49</v>
      </c>
      <c r="K270" s="28" t="s">
        <v>48</v>
      </c>
      <c r="L270" s="5">
        <v>1</v>
      </c>
    </row>
    <row r="271" spans="1:12" s="4" customFormat="1" ht="12.75" customHeight="1" x14ac:dyDescent="0.2">
      <c r="A271" s="58" t="s">
        <v>51</v>
      </c>
      <c r="B271" s="56" t="s">
        <v>4</v>
      </c>
      <c r="C271" s="56" t="s">
        <v>39</v>
      </c>
      <c r="D271" s="55" t="s">
        <v>50</v>
      </c>
      <c r="E271" s="53">
        <v>230</v>
      </c>
      <c r="F271" s="53">
        <v>74</v>
      </c>
      <c r="G271" s="54">
        <f t="shared" si="12"/>
        <v>0.24342105263157895</v>
      </c>
      <c r="H271" s="53">
        <v>0</v>
      </c>
      <c r="I271" s="52">
        <f t="shared" si="13"/>
        <v>304</v>
      </c>
      <c r="J271" s="51" t="s">
        <v>49</v>
      </c>
      <c r="K271" s="28" t="s">
        <v>48</v>
      </c>
      <c r="L271" s="5">
        <v>1</v>
      </c>
    </row>
    <row r="272" spans="1:12" s="4" customFormat="1" x14ac:dyDescent="0.2">
      <c r="A272" s="58" t="s">
        <v>47</v>
      </c>
      <c r="B272" s="56" t="s">
        <v>4</v>
      </c>
      <c r="C272" s="56" t="s">
        <v>39</v>
      </c>
      <c r="D272" s="55" t="s">
        <v>46</v>
      </c>
      <c r="E272" s="53">
        <v>457</v>
      </c>
      <c r="F272" s="53">
        <v>23</v>
      </c>
      <c r="G272" s="54">
        <f t="shared" si="12"/>
        <v>4.791666666666667E-2</v>
      </c>
      <c r="H272" s="53">
        <v>0</v>
      </c>
      <c r="I272" s="52">
        <f t="shared" si="13"/>
        <v>480</v>
      </c>
      <c r="J272" s="51" t="s">
        <v>43</v>
      </c>
      <c r="K272" s="28" t="s">
        <v>36</v>
      </c>
      <c r="L272" s="5">
        <v>1</v>
      </c>
    </row>
    <row r="273" spans="1:12" s="4" customFormat="1" x14ac:dyDescent="0.2">
      <c r="A273" s="58" t="s">
        <v>45</v>
      </c>
      <c r="B273" s="56" t="s">
        <v>4</v>
      </c>
      <c r="C273" s="56" t="s">
        <v>39</v>
      </c>
      <c r="D273" s="55" t="s">
        <v>44</v>
      </c>
      <c r="E273" s="53">
        <v>428</v>
      </c>
      <c r="F273" s="53">
        <v>52</v>
      </c>
      <c r="G273" s="54">
        <f t="shared" si="12"/>
        <v>0.10833333333333334</v>
      </c>
      <c r="H273" s="53">
        <v>0</v>
      </c>
      <c r="I273" s="52">
        <f t="shared" si="13"/>
        <v>480</v>
      </c>
      <c r="J273" s="51" t="s">
        <v>43</v>
      </c>
      <c r="K273" s="28" t="s">
        <v>36</v>
      </c>
      <c r="L273" s="5">
        <v>1</v>
      </c>
    </row>
    <row r="274" spans="1:12" s="4" customFormat="1" x14ac:dyDescent="0.2">
      <c r="A274" s="57" t="s">
        <v>42</v>
      </c>
      <c r="B274" s="56" t="s">
        <v>4</v>
      </c>
      <c r="C274" s="56" t="s">
        <v>39</v>
      </c>
      <c r="D274" s="55" t="s">
        <v>41</v>
      </c>
      <c r="E274" s="53">
        <v>448</v>
      </c>
      <c r="F274" s="53">
        <v>32</v>
      </c>
      <c r="G274" s="54">
        <f t="shared" si="12"/>
        <v>6.6666666666666666E-2</v>
      </c>
      <c r="H274" s="53">
        <v>0</v>
      </c>
      <c r="I274" s="52">
        <f t="shared" si="13"/>
        <v>480</v>
      </c>
      <c r="J274" s="51" t="s">
        <v>37</v>
      </c>
      <c r="K274" s="28" t="s">
        <v>36</v>
      </c>
      <c r="L274" s="5">
        <v>1</v>
      </c>
    </row>
    <row r="275" spans="1:12" s="4" customFormat="1" ht="13.5" thickBot="1" x14ac:dyDescent="0.25">
      <c r="A275" s="50" t="s">
        <v>40</v>
      </c>
      <c r="B275" s="49" t="s">
        <v>4</v>
      </c>
      <c r="C275" s="49" t="s">
        <v>39</v>
      </c>
      <c r="D275" s="48" t="s">
        <v>38</v>
      </c>
      <c r="E275" s="46">
        <v>425</v>
      </c>
      <c r="F275" s="46">
        <v>55</v>
      </c>
      <c r="G275" s="47">
        <f t="shared" si="12"/>
        <v>0.11458333333333333</v>
      </c>
      <c r="H275" s="46">
        <v>0</v>
      </c>
      <c r="I275" s="45">
        <f t="shared" si="13"/>
        <v>480</v>
      </c>
      <c r="J275" s="44" t="s">
        <v>37</v>
      </c>
      <c r="K275" s="28" t="s">
        <v>36</v>
      </c>
      <c r="L275" s="5">
        <v>1</v>
      </c>
    </row>
    <row r="276" spans="1:12" s="4" customFormat="1" ht="12.75" customHeight="1" thickTop="1" x14ac:dyDescent="0.2">
      <c r="A276" s="37" t="s">
        <v>35</v>
      </c>
      <c r="B276" s="36" t="s">
        <v>4</v>
      </c>
      <c r="C276" s="36" t="s">
        <v>3</v>
      </c>
      <c r="D276" s="36" t="s">
        <v>34</v>
      </c>
      <c r="E276" s="15">
        <v>137</v>
      </c>
      <c r="F276" s="15">
        <v>79</v>
      </c>
      <c r="G276" s="16">
        <f t="shared" si="12"/>
        <v>0.36574074074074076</v>
      </c>
      <c r="H276" s="15">
        <v>0</v>
      </c>
      <c r="I276" s="35">
        <f t="shared" si="13"/>
        <v>216</v>
      </c>
      <c r="J276" s="13" t="s">
        <v>33</v>
      </c>
      <c r="K276" s="28" t="s">
        <v>26</v>
      </c>
      <c r="L276" s="5">
        <v>1</v>
      </c>
    </row>
    <row r="277" spans="1:12" s="4" customFormat="1" ht="12.75" customHeight="1" thickBot="1" x14ac:dyDescent="0.25">
      <c r="A277" s="43" t="s">
        <v>32</v>
      </c>
      <c r="B277" s="42" t="s">
        <v>4</v>
      </c>
      <c r="C277" s="42" t="s">
        <v>3</v>
      </c>
      <c r="D277" s="42" t="s">
        <v>31</v>
      </c>
      <c r="E277" s="40">
        <v>68</v>
      </c>
      <c r="F277" s="40">
        <v>52</v>
      </c>
      <c r="G277" s="41">
        <f t="shared" si="12"/>
        <v>0.43333333333333335</v>
      </c>
      <c r="H277" s="40">
        <v>0</v>
      </c>
      <c r="I277" s="39">
        <f t="shared" si="13"/>
        <v>120</v>
      </c>
      <c r="J277" s="38" t="s">
        <v>30</v>
      </c>
      <c r="K277" s="28" t="s">
        <v>22</v>
      </c>
      <c r="L277" s="5">
        <v>1</v>
      </c>
    </row>
    <row r="278" spans="1:12" s="4" customFormat="1" ht="12.75" customHeight="1" thickTop="1" x14ac:dyDescent="0.2">
      <c r="A278" s="37" t="s">
        <v>29</v>
      </c>
      <c r="B278" s="36" t="s">
        <v>4</v>
      </c>
      <c r="C278" s="36" t="s">
        <v>3</v>
      </c>
      <c r="D278" s="36" t="s">
        <v>28</v>
      </c>
      <c r="E278" s="15">
        <v>138</v>
      </c>
      <c r="F278" s="15">
        <v>78</v>
      </c>
      <c r="G278" s="16">
        <f t="shared" si="12"/>
        <v>0.3611111111111111</v>
      </c>
      <c r="H278" s="15">
        <v>0</v>
      </c>
      <c r="I278" s="35">
        <f t="shared" si="13"/>
        <v>216</v>
      </c>
      <c r="J278" s="13" t="s">
        <v>27</v>
      </c>
      <c r="K278" s="28" t="s">
        <v>26</v>
      </c>
      <c r="L278" s="5">
        <v>1</v>
      </c>
    </row>
    <row r="279" spans="1:12" s="4" customFormat="1" ht="12.75" customHeight="1" thickBot="1" x14ac:dyDescent="0.25">
      <c r="A279" s="34" t="s">
        <v>25</v>
      </c>
      <c r="B279" s="33" t="s">
        <v>4</v>
      </c>
      <c r="C279" s="33" t="s">
        <v>3</v>
      </c>
      <c r="D279" s="33" t="s">
        <v>24</v>
      </c>
      <c r="E279" s="31">
        <v>68</v>
      </c>
      <c r="F279" s="31">
        <v>52</v>
      </c>
      <c r="G279" s="32">
        <f t="shared" si="12"/>
        <v>0.43333333333333335</v>
      </c>
      <c r="H279" s="31">
        <v>0</v>
      </c>
      <c r="I279" s="30">
        <f t="shared" si="13"/>
        <v>120</v>
      </c>
      <c r="J279" s="29" t="s">
        <v>23</v>
      </c>
      <c r="K279" s="28" t="s">
        <v>22</v>
      </c>
      <c r="L279" s="5">
        <v>1</v>
      </c>
    </row>
    <row r="280" spans="1:12" ht="13.5" thickTop="1" x14ac:dyDescent="0.2">
      <c r="A280" s="27"/>
      <c r="B280" s="26"/>
      <c r="C280" s="26"/>
      <c r="D280" s="26"/>
      <c r="E280" s="25"/>
      <c r="F280" s="25"/>
      <c r="G280" s="25"/>
      <c r="H280" s="25"/>
      <c r="I280" s="25"/>
      <c r="J280" s="24"/>
    </row>
    <row r="281" spans="1:12" ht="13.5" thickBot="1" x14ac:dyDescent="0.25"/>
    <row r="282" spans="1:12" ht="21" customHeight="1" thickTop="1" thickBot="1" x14ac:dyDescent="0.35">
      <c r="A282" s="293" t="s">
        <v>21</v>
      </c>
      <c r="B282" s="294"/>
      <c r="C282" s="294"/>
      <c r="D282" s="294"/>
      <c r="E282" s="294"/>
      <c r="F282" s="294"/>
      <c r="G282" s="294"/>
      <c r="H282" s="294"/>
      <c r="I282" s="294"/>
      <c r="J282" s="295"/>
    </row>
    <row r="283" spans="1:12" ht="21" customHeight="1" thickTop="1" thickBot="1" x14ac:dyDescent="0.35">
      <c r="A283" s="286" t="s">
        <v>20</v>
      </c>
      <c r="B283" s="287"/>
      <c r="C283" s="287"/>
      <c r="D283" s="23"/>
      <c r="E283" s="288" t="s">
        <v>19</v>
      </c>
      <c r="F283" s="289"/>
      <c r="G283" s="289"/>
      <c r="H283" s="289"/>
      <c r="I283" s="290"/>
      <c r="J283" s="22"/>
    </row>
    <row r="284" spans="1:12" ht="27" thickTop="1" thickBot="1" x14ac:dyDescent="0.25">
      <c r="A284" s="21" t="s">
        <v>18</v>
      </c>
      <c r="B284" s="20" t="s">
        <v>17</v>
      </c>
      <c r="C284" s="20" t="s">
        <v>16</v>
      </c>
      <c r="D284" s="20" t="s">
        <v>15</v>
      </c>
      <c r="E284" s="19" t="s">
        <v>14</v>
      </c>
      <c r="F284" s="19" t="s">
        <v>13</v>
      </c>
      <c r="G284" s="19" t="s">
        <v>12</v>
      </c>
      <c r="H284" s="19" t="s">
        <v>11</v>
      </c>
      <c r="I284" s="20" t="s">
        <v>10</v>
      </c>
      <c r="J284" s="19" t="s">
        <v>9</v>
      </c>
    </row>
    <row r="285" spans="1:12" s="4" customFormat="1" ht="12.75" customHeight="1" thickTop="1" thickBot="1" x14ac:dyDescent="0.25">
      <c r="A285" s="18" t="s">
        <v>8</v>
      </c>
      <c r="B285" s="17" t="s">
        <v>4</v>
      </c>
      <c r="C285" s="17" t="s">
        <v>3</v>
      </c>
      <c r="D285" s="17" t="s">
        <v>7</v>
      </c>
      <c r="E285" s="15">
        <v>55</v>
      </c>
      <c r="F285" s="15">
        <v>41</v>
      </c>
      <c r="G285" s="16">
        <f>F285/(E285+F285)</f>
        <v>0.42708333333333331</v>
      </c>
      <c r="H285" s="15">
        <v>0</v>
      </c>
      <c r="I285" s="14">
        <f>SUM(E285:F285,H285)</f>
        <v>96</v>
      </c>
      <c r="J285" s="13" t="s">
        <v>6</v>
      </c>
      <c r="K285" s="1" t="s">
        <v>0</v>
      </c>
      <c r="L285" s="5">
        <v>1</v>
      </c>
    </row>
    <row r="286" spans="1:12" s="4" customFormat="1" ht="12.75" customHeight="1" thickTop="1" thickBot="1" x14ac:dyDescent="0.25">
      <c r="A286" s="12" t="s">
        <v>5</v>
      </c>
      <c r="B286" s="11" t="s">
        <v>4</v>
      </c>
      <c r="C286" s="11" t="s">
        <v>3</v>
      </c>
      <c r="D286" s="10" t="s">
        <v>2</v>
      </c>
      <c r="E286" s="8">
        <v>54</v>
      </c>
      <c r="F286" s="8">
        <v>42</v>
      </c>
      <c r="G286" s="9">
        <f>F286/(E286+F286)</f>
        <v>0.4375</v>
      </c>
      <c r="H286" s="8">
        <v>0</v>
      </c>
      <c r="I286" s="7">
        <f>SUM(E286:F286,H286)</f>
        <v>96</v>
      </c>
      <c r="J286" s="6" t="s">
        <v>1</v>
      </c>
      <c r="K286" s="1" t="s">
        <v>0</v>
      </c>
      <c r="L286" s="5">
        <v>1</v>
      </c>
    </row>
    <row r="287" spans="1:12" ht="13.5" thickTop="1" x14ac:dyDescent="0.2"/>
  </sheetData>
  <mergeCells count="50">
    <mergeCell ref="A1:J1"/>
    <mergeCell ref="A2:J2"/>
    <mergeCell ref="A3:C3"/>
    <mergeCell ref="E3:I3"/>
    <mergeCell ref="A122:J122"/>
    <mergeCell ref="A123:C123"/>
    <mergeCell ref="A34:C34"/>
    <mergeCell ref="E34:I34"/>
    <mergeCell ref="A33:J33"/>
    <mergeCell ref="A112:C112"/>
    <mergeCell ref="E112:I112"/>
    <mergeCell ref="A78:J78"/>
    <mergeCell ref="A79:C79"/>
    <mergeCell ref="E79:I79"/>
    <mergeCell ref="A111:J111"/>
    <mergeCell ref="E123:I123"/>
    <mergeCell ref="A128:C128"/>
    <mergeCell ref="E128:I128"/>
    <mergeCell ref="A141:J141"/>
    <mergeCell ref="A142:C142"/>
    <mergeCell ref="E142:I142"/>
    <mergeCell ref="A134:C134"/>
    <mergeCell ref="E134:I134"/>
    <mergeCell ref="A153:C153"/>
    <mergeCell ref="E153:I153"/>
    <mergeCell ref="A152:J152"/>
    <mergeCell ref="A282:J282"/>
    <mergeCell ref="A283:C283"/>
    <mergeCell ref="E283:I283"/>
    <mergeCell ref="A159:C159"/>
    <mergeCell ref="E159:I159"/>
    <mergeCell ref="A201:C201"/>
    <mergeCell ref="E201:I201"/>
    <mergeCell ref="A233:J233"/>
    <mergeCell ref="A234:C234"/>
    <mergeCell ref="E234:I234"/>
    <mergeCell ref="A184:J184"/>
    <mergeCell ref="A185:C185"/>
    <mergeCell ref="E185:I185"/>
    <mergeCell ref="A200:J200"/>
    <mergeCell ref="A191:J191"/>
    <mergeCell ref="A192:C192"/>
    <mergeCell ref="E192:I192"/>
    <mergeCell ref="A177:C177"/>
    <mergeCell ref="E177:I177"/>
    <mergeCell ref="A167:J167"/>
    <mergeCell ref="A168:C168"/>
    <mergeCell ref="E168:I168"/>
    <mergeCell ref="A173:C173"/>
    <mergeCell ref="E173:I173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rowBreaks count="1" manualBreakCount="1">
    <brk id="231" max="9" man="1"/>
  </rowBreaks>
  <colBreaks count="1" manualBreakCount="1">
    <brk id="10" max="1048575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workbookViewId="0">
      <pane ySplit="1" topLeftCell="A62" activePane="bottomLeft" state="frozen"/>
      <selection pane="bottomLeft" activeCell="A39" sqref="A39:XFD66"/>
    </sheetView>
  </sheetViews>
  <sheetFormatPr defaultRowHeight="12.75" x14ac:dyDescent="0.2"/>
  <cols>
    <col min="1" max="1" width="27" bestFit="1" customWidth="1"/>
    <col min="2" max="2" width="12.28515625" bestFit="1" customWidth="1"/>
    <col min="3" max="3" width="8.140625" bestFit="1" customWidth="1"/>
    <col min="4" max="4" width="14.28515625" bestFit="1" customWidth="1"/>
    <col min="5" max="6" width="5.5703125" bestFit="1" customWidth="1"/>
    <col min="7" max="7" width="8" bestFit="1" customWidth="1"/>
    <col min="8" max="8" width="8.7109375" bestFit="1" customWidth="1"/>
    <col min="9" max="9" width="8.85546875" bestFit="1" customWidth="1"/>
    <col min="10" max="10" width="36.7109375" bestFit="1" customWidth="1"/>
    <col min="11" max="11" width="16.7109375" customWidth="1"/>
  </cols>
  <sheetData>
    <row r="1" spans="1:10" ht="27" customHeight="1" thickBot="1" x14ac:dyDescent="0.35">
      <c r="A1" s="268" t="s">
        <v>1039</v>
      </c>
      <c r="B1" s="269"/>
      <c r="C1" s="269"/>
      <c r="D1" s="269"/>
      <c r="E1" s="269"/>
      <c r="F1" s="269"/>
      <c r="G1" s="269"/>
      <c r="H1" s="269"/>
      <c r="I1" s="269"/>
      <c r="J1" s="270"/>
    </row>
    <row r="2" spans="1:10" ht="27" customHeight="1" thickTop="1" thickBot="1" x14ac:dyDescent="0.35">
      <c r="A2" s="280" t="s">
        <v>1040</v>
      </c>
      <c r="B2" s="281"/>
      <c r="C2" s="281"/>
      <c r="D2" s="281"/>
      <c r="E2" s="281"/>
      <c r="F2" s="281"/>
      <c r="G2" s="281"/>
      <c r="H2" s="281"/>
      <c r="I2" s="281"/>
      <c r="J2" s="282"/>
    </row>
    <row r="3" spans="1:10" ht="27.75" customHeight="1" thickBot="1" x14ac:dyDescent="0.25">
      <c r="A3" s="304" t="s">
        <v>20</v>
      </c>
      <c r="B3" s="305"/>
      <c r="C3" s="305"/>
      <c r="D3" s="306"/>
      <c r="E3" s="301" t="s">
        <v>19</v>
      </c>
      <c r="F3" s="302"/>
      <c r="G3" s="302"/>
      <c r="H3" s="302"/>
      <c r="I3" s="303"/>
      <c r="J3" s="217"/>
    </row>
    <row r="4" spans="1:10" ht="26.25" thickBot="1" x14ac:dyDescent="0.25">
      <c r="A4" s="213" t="s">
        <v>18</v>
      </c>
      <c r="B4" s="214" t="s">
        <v>17</v>
      </c>
      <c r="C4" s="214" t="s">
        <v>16</v>
      </c>
      <c r="D4" s="214" t="s">
        <v>15</v>
      </c>
      <c r="E4" s="215" t="s">
        <v>14</v>
      </c>
      <c r="F4" s="215" t="s">
        <v>13</v>
      </c>
      <c r="G4" s="215" t="s">
        <v>12</v>
      </c>
      <c r="H4" s="215" t="s">
        <v>11</v>
      </c>
      <c r="I4" s="214" t="s">
        <v>10</v>
      </c>
      <c r="J4" s="216" t="s">
        <v>9</v>
      </c>
    </row>
    <row r="5" spans="1:10" ht="27" customHeight="1" x14ac:dyDescent="0.2">
      <c r="A5" s="212" t="s">
        <v>1080</v>
      </c>
      <c r="B5" s="212" t="s">
        <v>4</v>
      </c>
      <c r="C5" s="212" t="s">
        <v>3</v>
      </c>
      <c r="D5" s="212" t="s">
        <v>1103</v>
      </c>
      <c r="E5" s="203">
        <v>109</v>
      </c>
      <c r="F5" s="203">
        <v>23</v>
      </c>
      <c r="G5" s="234">
        <f>F5/(E5+F5)</f>
        <v>0.17424242424242425</v>
      </c>
      <c r="H5" s="235">
        <v>0</v>
      </c>
      <c r="I5" s="203">
        <v>132</v>
      </c>
      <c r="J5" s="202" t="s">
        <v>1262</v>
      </c>
    </row>
    <row r="6" spans="1:10" ht="27" customHeight="1" x14ac:dyDescent="0.2">
      <c r="A6" s="198" t="s">
        <v>1081</v>
      </c>
      <c r="B6" s="198" t="s">
        <v>4</v>
      </c>
      <c r="C6" s="198" t="s">
        <v>3</v>
      </c>
      <c r="D6" s="198" t="s">
        <v>1104</v>
      </c>
      <c r="E6" s="201">
        <v>112</v>
      </c>
      <c r="F6" s="201">
        <v>20</v>
      </c>
      <c r="G6" s="234">
        <f t="shared" ref="G6:G38" si="0">F6/(E6+F6)</f>
        <v>0.15151515151515152</v>
      </c>
      <c r="H6" s="236">
        <v>0</v>
      </c>
      <c r="I6" s="201">
        <v>132</v>
      </c>
      <c r="J6" s="200" t="s">
        <v>1263</v>
      </c>
    </row>
    <row r="7" spans="1:10" ht="27" customHeight="1" x14ac:dyDescent="0.2">
      <c r="A7" s="198" t="s">
        <v>1082</v>
      </c>
      <c r="B7" s="198" t="s">
        <v>4</v>
      </c>
      <c r="C7" s="198" t="s">
        <v>3</v>
      </c>
      <c r="D7" s="198" t="s">
        <v>1105</v>
      </c>
      <c r="E7" s="201">
        <v>116</v>
      </c>
      <c r="F7" s="201">
        <v>4</v>
      </c>
      <c r="G7" s="234">
        <f t="shared" si="0"/>
        <v>3.3333333333333333E-2</v>
      </c>
      <c r="H7" s="236">
        <v>0</v>
      </c>
      <c r="I7" s="201">
        <v>120</v>
      </c>
      <c r="J7" s="200" t="s">
        <v>1264</v>
      </c>
    </row>
    <row r="8" spans="1:10" ht="27" customHeight="1" x14ac:dyDescent="0.2">
      <c r="A8" s="198" t="s">
        <v>1083</v>
      </c>
      <c r="B8" s="198" t="s">
        <v>4</v>
      </c>
      <c r="C8" s="198" t="s">
        <v>3</v>
      </c>
      <c r="D8" s="198" t="s">
        <v>1106</v>
      </c>
      <c r="E8" s="201">
        <v>113</v>
      </c>
      <c r="F8" s="201">
        <v>7</v>
      </c>
      <c r="G8" s="234">
        <f t="shared" si="0"/>
        <v>5.8333333333333334E-2</v>
      </c>
      <c r="H8" s="236">
        <v>0</v>
      </c>
      <c r="I8" s="201">
        <v>120</v>
      </c>
      <c r="J8" s="200" t="s">
        <v>1264</v>
      </c>
    </row>
    <row r="9" spans="1:10" ht="27" customHeight="1" x14ac:dyDescent="0.2">
      <c r="A9" s="198" t="s">
        <v>1041</v>
      </c>
      <c r="B9" s="198" t="s">
        <v>4</v>
      </c>
      <c r="C9" s="198" t="s">
        <v>3</v>
      </c>
      <c r="D9" s="198" t="s">
        <v>1107</v>
      </c>
      <c r="E9" s="201">
        <v>194</v>
      </c>
      <c r="F9" s="201">
        <v>110</v>
      </c>
      <c r="G9" s="234">
        <f t="shared" si="0"/>
        <v>0.36184210526315791</v>
      </c>
      <c r="H9" s="236">
        <v>0</v>
      </c>
      <c r="I9" s="201">
        <v>304</v>
      </c>
      <c r="J9" s="200" t="s">
        <v>1264</v>
      </c>
    </row>
    <row r="10" spans="1:10" ht="27" customHeight="1" x14ac:dyDescent="0.2">
      <c r="A10" s="198" t="s">
        <v>1084</v>
      </c>
      <c r="B10" s="198" t="s">
        <v>4</v>
      </c>
      <c r="C10" s="198" t="s">
        <v>3</v>
      </c>
      <c r="D10" s="198" t="s">
        <v>1108</v>
      </c>
      <c r="E10" s="201">
        <v>20</v>
      </c>
      <c r="F10" s="201">
        <v>300</v>
      </c>
      <c r="G10" s="234">
        <f t="shared" si="0"/>
        <v>0.9375</v>
      </c>
      <c r="H10" s="236">
        <v>0</v>
      </c>
      <c r="I10" s="201">
        <v>320</v>
      </c>
      <c r="J10" s="200" t="s">
        <v>1264</v>
      </c>
    </row>
    <row r="11" spans="1:10" ht="27" customHeight="1" x14ac:dyDescent="0.2">
      <c r="A11" s="198" t="s">
        <v>1085</v>
      </c>
      <c r="B11" s="198" t="s">
        <v>4</v>
      </c>
      <c r="C11" s="198" t="s">
        <v>3</v>
      </c>
      <c r="D11" s="198" t="s">
        <v>1109</v>
      </c>
      <c r="E11" s="201">
        <v>114</v>
      </c>
      <c r="F11" s="201">
        <v>18</v>
      </c>
      <c r="G11" s="234">
        <f t="shared" si="0"/>
        <v>0.13636363636363635</v>
      </c>
      <c r="H11" s="236">
        <v>0</v>
      </c>
      <c r="I11" s="201">
        <v>132</v>
      </c>
      <c r="J11" s="200" t="s">
        <v>1265</v>
      </c>
    </row>
    <row r="12" spans="1:10" ht="27" customHeight="1" x14ac:dyDescent="0.2">
      <c r="A12" s="198" t="s">
        <v>1086</v>
      </c>
      <c r="B12" s="198" t="s">
        <v>4</v>
      </c>
      <c r="C12" s="198" t="s">
        <v>3</v>
      </c>
      <c r="D12" s="198" t="s">
        <v>1110</v>
      </c>
      <c r="E12" s="201">
        <v>112</v>
      </c>
      <c r="F12" s="201">
        <v>20</v>
      </c>
      <c r="G12" s="234">
        <f t="shared" si="0"/>
        <v>0.15151515151515152</v>
      </c>
      <c r="H12" s="236">
        <v>0</v>
      </c>
      <c r="I12" s="201">
        <v>132</v>
      </c>
      <c r="J12" s="200" t="s">
        <v>1265</v>
      </c>
    </row>
    <row r="13" spans="1:10" ht="27" customHeight="1" x14ac:dyDescent="0.2">
      <c r="A13" s="198" t="s">
        <v>1042</v>
      </c>
      <c r="B13" s="198" t="s">
        <v>4</v>
      </c>
      <c r="C13" s="198" t="s">
        <v>3</v>
      </c>
      <c r="D13" s="198" t="s">
        <v>1111</v>
      </c>
      <c r="E13" s="201">
        <v>193</v>
      </c>
      <c r="F13" s="201">
        <v>111</v>
      </c>
      <c r="G13" s="234">
        <f t="shared" si="0"/>
        <v>0.36513157894736842</v>
      </c>
      <c r="H13" s="236">
        <v>0</v>
      </c>
      <c r="I13" s="201">
        <v>304</v>
      </c>
      <c r="J13" s="200" t="s">
        <v>1265</v>
      </c>
    </row>
    <row r="14" spans="1:10" ht="27" customHeight="1" x14ac:dyDescent="0.2">
      <c r="A14" s="198" t="s">
        <v>1087</v>
      </c>
      <c r="B14" s="198" t="s">
        <v>4</v>
      </c>
      <c r="C14" s="198" t="s">
        <v>3</v>
      </c>
      <c r="D14" s="198" t="s">
        <v>1112</v>
      </c>
      <c r="E14" s="201">
        <v>20</v>
      </c>
      <c r="F14" s="201">
        <v>299</v>
      </c>
      <c r="G14" s="234">
        <f t="shared" si="0"/>
        <v>0.93730407523510972</v>
      </c>
      <c r="H14" s="236">
        <v>1</v>
      </c>
      <c r="I14" s="201">
        <v>320</v>
      </c>
      <c r="J14" s="200" t="s">
        <v>1265</v>
      </c>
    </row>
    <row r="15" spans="1:10" ht="27" customHeight="1" x14ac:dyDescent="0.2">
      <c r="A15" s="198" t="s">
        <v>1088</v>
      </c>
      <c r="B15" s="198" t="s">
        <v>4</v>
      </c>
      <c r="C15" s="198" t="s">
        <v>3</v>
      </c>
      <c r="D15" s="198" t="s">
        <v>1113</v>
      </c>
      <c r="E15" s="201">
        <v>101</v>
      </c>
      <c r="F15" s="201">
        <v>81</v>
      </c>
      <c r="G15" s="234">
        <f t="shared" si="0"/>
        <v>0.44505494505494503</v>
      </c>
      <c r="H15" s="236">
        <v>2</v>
      </c>
      <c r="I15" s="201">
        <v>184</v>
      </c>
      <c r="J15" s="200" t="s">
        <v>1266</v>
      </c>
    </row>
    <row r="16" spans="1:10" ht="27" customHeight="1" x14ac:dyDescent="0.2">
      <c r="A16" s="198" t="s">
        <v>1089</v>
      </c>
      <c r="B16" s="198" t="s">
        <v>4</v>
      </c>
      <c r="C16" s="198" t="s">
        <v>3</v>
      </c>
      <c r="D16" s="198" t="s">
        <v>1114</v>
      </c>
      <c r="E16" s="201">
        <v>100</v>
      </c>
      <c r="F16" s="201">
        <v>84</v>
      </c>
      <c r="G16" s="234">
        <f t="shared" si="0"/>
        <v>0.45652173913043476</v>
      </c>
      <c r="H16" s="236">
        <v>0</v>
      </c>
      <c r="I16" s="201">
        <v>184</v>
      </c>
      <c r="J16" s="200" t="s">
        <v>1267</v>
      </c>
    </row>
    <row r="17" spans="1:10" ht="27" customHeight="1" x14ac:dyDescent="0.2">
      <c r="A17" s="198" t="s">
        <v>1090</v>
      </c>
      <c r="B17" s="198" t="s">
        <v>4</v>
      </c>
      <c r="C17" s="198" t="s">
        <v>3</v>
      </c>
      <c r="D17" s="198" t="s">
        <v>1115</v>
      </c>
      <c r="E17" s="201">
        <v>200</v>
      </c>
      <c r="F17" s="201">
        <v>136</v>
      </c>
      <c r="G17" s="234">
        <f t="shared" si="0"/>
        <v>0.40476190476190477</v>
      </c>
      <c r="H17" s="236">
        <v>0</v>
      </c>
      <c r="I17" s="201">
        <v>336</v>
      </c>
      <c r="J17" s="200" t="s">
        <v>1266</v>
      </c>
    </row>
    <row r="18" spans="1:10" ht="27" customHeight="1" x14ac:dyDescent="0.2">
      <c r="A18" s="198" t="s">
        <v>1091</v>
      </c>
      <c r="B18" s="198" t="s">
        <v>4</v>
      </c>
      <c r="C18" s="198" t="s">
        <v>3</v>
      </c>
      <c r="D18" s="198" t="s">
        <v>1116</v>
      </c>
      <c r="E18" s="201">
        <v>145</v>
      </c>
      <c r="F18" s="201">
        <v>95</v>
      </c>
      <c r="G18" s="234">
        <f t="shared" si="0"/>
        <v>0.39583333333333331</v>
      </c>
      <c r="H18" s="236">
        <v>0</v>
      </c>
      <c r="I18" s="201">
        <v>240</v>
      </c>
      <c r="J18" s="200" t="s">
        <v>1266</v>
      </c>
    </row>
    <row r="19" spans="1:10" ht="27" customHeight="1" x14ac:dyDescent="0.2">
      <c r="A19" s="198" t="s">
        <v>1092</v>
      </c>
      <c r="B19" s="198" t="s">
        <v>4</v>
      </c>
      <c r="C19" s="198" t="s">
        <v>3</v>
      </c>
      <c r="D19" s="198" t="s">
        <v>1117</v>
      </c>
      <c r="E19" s="201">
        <v>293</v>
      </c>
      <c r="F19" s="201">
        <v>19</v>
      </c>
      <c r="G19" s="234">
        <f t="shared" si="0"/>
        <v>6.0897435897435896E-2</v>
      </c>
      <c r="H19" s="236">
        <v>0</v>
      </c>
      <c r="I19" s="201">
        <v>312</v>
      </c>
      <c r="J19" s="200" t="s">
        <v>1266</v>
      </c>
    </row>
    <row r="20" spans="1:10" ht="27" customHeight="1" x14ac:dyDescent="0.2">
      <c r="A20" s="198" t="s">
        <v>1043</v>
      </c>
      <c r="B20" s="198" t="s">
        <v>4</v>
      </c>
      <c r="C20" s="198" t="s">
        <v>3</v>
      </c>
      <c r="D20" s="198" t="s">
        <v>1118</v>
      </c>
      <c r="E20" s="201">
        <v>209</v>
      </c>
      <c r="F20" s="201">
        <v>31</v>
      </c>
      <c r="G20" s="234">
        <f t="shared" si="0"/>
        <v>0.12916666666666668</v>
      </c>
      <c r="H20" s="236">
        <v>0</v>
      </c>
      <c r="I20" s="201">
        <v>240</v>
      </c>
      <c r="J20" s="200" t="s">
        <v>1266</v>
      </c>
    </row>
    <row r="21" spans="1:10" ht="27" customHeight="1" x14ac:dyDescent="0.2">
      <c r="A21" s="198" t="s">
        <v>1044</v>
      </c>
      <c r="B21" s="198" t="s">
        <v>4</v>
      </c>
      <c r="C21" s="198" t="s">
        <v>3</v>
      </c>
      <c r="D21" s="198" t="s">
        <v>1119</v>
      </c>
      <c r="E21" s="201">
        <v>91</v>
      </c>
      <c r="F21" s="201">
        <v>29</v>
      </c>
      <c r="G21" s="234">
        <f t="shared" si="0"/>
        <v>0.24166666666666667</v>
      </c>
      <c r="H21" s="236">
        <v>0</v>
      </c>
      <c r="I21" s="201">
        <v>120</v>
      </c>
      <c r="J21" s="200" t="s">
        <v>1266</v>
      </c>
    </row>
    <row r="22" spans="1:10" ht="27" customHeight="1" x14ac:dyDescent="0.2">
      <c r="A22" s="198" t="s">
        <v>1045</v>
      </c>
      <c r="B22" s="198" t="s">
        <v>4</v>
      </c>
      <c r="C22" s="198" t="s">
        <v>3</v>
      </c>
      <c r="D22" s="198" t="s">
        <v>1120</v>
      </c>
      <c r="E22" s="201">
        <v>129</v>
      </c>
      <c r="F22" s="201">
        <v>87</v>
      </c>
      <c r="G22" s="234">
        <f t="shared" si="0"/>
        <v>0.40277777777777779</v>
      </c>
      <c r="H22" s="236">
        <v>0</v>
      </c>
      <c r="I22" s="201">
        <v>216</v>
      </c>
      <c r="J22" s="200" t="s">
        <v>1266</v>
      </c>
    </row>
    <row r="23" spans="1:10" ht="27" customHeight="1" x14ac:dyDescent="0.2">
      <c r="A23" s="198" t="s">
        <v>1093</v>
      </c>
      <c r="B23" s="198" t="s">
        <v>4</v>
      </c>
      <c r="C23" s="198" t="s">
        <v>3</v>
      </c>
      <c r="D23" s="198" t="s">
        <v>1121</v>
      </c>
      <c r="E23" s="201">
        <v>198</v>
      </c>
      <c r="F23" s="201">
        <v>138</v>
      </c>
      <c r="G23" s="234">
        <f t="shared" si="0"/>
        <v>0.4107142857142857</v>
      </c>
      <c r="H23" s="236">
        <v>0</v>
      </c>
      <c r="I23" s="201">
        <v>336</v>
      </c>
      <c r="J23" s="200" t="s">
        <v>1267</v>
      </c>
    </row>
    <row r="24" spans="1:10" ht="27" customHeight="1" x14ac:dyDescent="0.2">
      <c r="A24" s="198" t="s">
        <v>1046</v>
      </c>
      <c r="B24" s="198" t="s">
        <v>4</v>
      </c>
      <c r="C24" s="198" t="s">
        <v>3</v>
      </c>
      <c r="D24" s="198" t="s">
        <v>1122</v>
      </c>
      <c r="E24" s="201">
        <v>147</v>
      </c>
      <c r="F24" s="201">
        <v>93</v>
      </c>
      <c r="G24" s="234">
        <f t="shared" si="0"/>
        <v>0.38750000000000001</v>
      </c>
      <c r="H24" s="236">
        <v>0</v>
      </c>
      <c r="I24" s="201">
        <v>240</v>
      </c>
      <c r="J24" s="200" t="s">
        <v>1267</v>
      </c>
    </row>
    <row r="25" spans="1:10" ht="27" customHeight="1" x14ac:dyDescent="0.2">
      <c r="A25" s="198" t="s">
        <v>1094</v>
      </c>
      <c r="B25" s="198" t="s">
        <v>4</v>
      </c>
      <c r="C25" s="198" t="s">
        <v>3</v>
      </c>
      <c r="D25" s="198" t="s">
        <v>1123</v>
      </c>
      <c r="E25" s="201">
        <v>291</v>
      </c>
      <c r="F25" s="201">
        <v>21</v>
      </c>
      <c r="G25" s="234">
        <f t="shared" si="0"/>
        <v>6.7307692307692304E-2</v>
      </c>
      <c r="H25" s="236">
        <v>0</v>
      </c>
      <c r="I25" s="201">
        <v>312</v>
      </c>
      <c r="J25" s="200" t="s">
        <v>1267</v>
      </c>
    </row>
    <row r="26" spans="1:10" ht="27" customHeight="1" x14ac:dyDescent="0.2">
      <c r="A26" s="198" t="s">
        <v>1047</v>
      </c>
      <c r="B26" s="198" t="s">
        <v>4</v>
      </c>
      <c r="C26" s="198" t="s">
        <v>3</v>
      </c>
      <c r="D26" s="198" t="s">
        <v>1124</v>
      </c>
      <c r="E26" s="201">
        <v>210</v>
      </c>
      <c r="F26" s="201">
        <v>30</v>
      </c>
      <c r="G26" s="234">
        <f t="shared" si="0"/>
        <v>0.125</v>
      </c>
      <c r="H26" s="236">
        <v>0</v>
      </c>
      <c r="I26" s="201">
        <v>240</v>
      </c>
      <c r="J26" s="200" t="s">
        <v>1267</v>
      </c>
    </row>
    <row r="27" spans="1:10" ht="27" customHeight="1" x14ac:dyDescent="0.2">
      <c r="A27" s="198" t="s">
        <v>1048</v>
      </c>
      <c r="B27" s="198" t="s">
        <v>4</v>
      </c>
      <c r="C27" s="198" t="s">
        <v>3</v>
      </c>
      <c r="D27" s="198" t="s">
        <v>1125</v>
      </c>
      <c r="E27" s="201">
        <v>91</v>
      </c>
      <c r="F27" s="201">
        <v>29</v>
      </c>
      <c r="G27" s="234">
        <f t="shared" si="0"/>
        <v>0.24166666666666667</v>
      </c>
      <c r="H27" s="236">
        <v>0</v>
      </c>
      <c r="I27" s="201">
        <v>120</v>
      </c>
      <c r="J27" s="200" t="s">
        <v>1267</v>
      </c>
    </row>
    <row r="28" spans="1:10" ht="27" customHeight="1" x14ac:dyDescent="0.2">
      <c r="A28" s="198" t="s">
        <v>1049</v>
      </c>
      <c r="B28" s="198" t="s">
        <v>4</v>
      </c>
      <c r="C28" s="198" t="s">
        <v>3</v>
      </c>
      <c r="D28" s="198" t="s">
        <v>1126</v>
      </c>
      <c r="E28" s="201">
        <v>129</v>
      </c>
      <c r="F28" s="201">
        <v>87</v>
      </c>
      <c r="G28" s="234">
        <f t="shared" si="0"/>
        <v>0.40277777777777779</v>
      </c>
      <c r="H28" s="236">
        <v>0</v>
      </c>
      <c r="I28" s="201">
        <v>216</v>
      </c>
      <c r="J28" s="200" t="s">
        <v>1267</v>
      </c>
    </row>
    <row r="29" spans="1:10" ht="27" customHeight="1" x14ac:dyDescent="0.2">
      <c r="A29" s="198" t="s">
        <v>1095</v>
      </c>
      <c r="B29" s="198" t="s">
        <v>4</v>
      </c>
      <c r="C29" s="198" t="s">
        <v>3</v>
      </c>
      <c r="D29" s="198" t="s">
        <v>1127</v>
      </c>
      <c r="E29" s="201">
        <v>120</v>
      </c>
      <c r="F29" s="201">
        <v>120</v>
      </c>
      <c r="G29" s="234">
        <f t="shared" si="0"/>
        <v>0.5</v>
      </c>
      <c r="H29" s="236">
        <v>0</v>
      </c>
      <c r="I29" s="201">
        <v>240</v>
      </c>
      <c r="J29" s="200" t="s">
        <v>1266</v>
      </c>
    </row>
    <row r="30" spans="1:10" ht="27" customHeight="1" x14ac:dyDescent="0.2">
      <c r="A30" s="198" t="s">
        <v>1096</v>
      </c>
      <c r="B30" s="198" t="s">
        <v>4</v>
      </c>
      <c r="C30" s="198" t="s">
        <v>3</v>
      </c>
      <c r="D30" s="198" t="s">
        <v>1128</v>
      </c>
      <c r="E30" s="201">
        <v>140</v>
      </c>
      <c r="F30" s="201">
        <v>76</v>
      </c>
      <c r="G30" s="234">
        <f t="shared" si="0"/>
        <v>0.35185185185185186</v>
      </c>
      <c r="H30" s="236">
        <v>0</v>
      </c>
      <c r="I30" s="201">
        <v>216</v>
      </c>
      <c r="J30" s="200" t="s">
        <v>1266</v>
      </c>
    </row>
    <row r="31" spans="1:10" ht="27" customHeight="1" x14ac:dyDescent="0.2">
      <c r="A31" s="198" t="s">
        <v>1097</v>
      </c>
      <c r="B31" s="198" t="s">
        <v>4</v>
      </c>
      <c r="C31" s="198" t="s">
        <v>3</v>
      </c>
      <c r="D31" s="198" t="s">
        <v>1129</v>
      </c>
      <c r="E31" s="201">
        <v>237</v>
      </c>
      <c r="F31" s="201">
        <v>26</v>
      </c>
      <c r="G31" s="234">
        <f t="shared" si="0"/>
        <v>9.8859315589353611E-2</v>
      </c>
      <c r="H31" s="236">
        <v>1</v>
      </c>
      <c r="I31" s="201">
        <v>264</v>
      </c>
      <c r="J31" s="200" t="s">
        <v>1266</v>
      </c>
    </row>
    <row r="32" spans="1:10" ht="27" customHeight="1" x14ac:dyDescent="0.2">
      <c r="A32" s="198" t="s">
        <v>1098</v>
      </c>
      <c r="B32" s="198" t="s">
        <v>4</v>
      </c>
      <c r="C32" s="198" t="s">
        <v>3</v>
      </c>
      <c r="D32" s="198" t="s">
        <v>1130</v>
      </c>
      <c r="E32" s="201">
        <v>119</v>
      </c>
      <c r="F32" s="201">
        <v>121</v>
      </c>
      <c r="G32" s="234">
        <f t="shared" si="0"/>
        <v>0.50416666666666665</v>
      </c>
      <c r="H32" s="236">
        <v>0</v>
      </c>
      <c r="I32" s="201">
        <v>240</v>
      </c>
      <c r="J32" s="200" t="s">
        <v>1267</v>
      </c>
    </row>
    <row r="33" spans="1:11" ht="27" customHeight="1" x14ac:dyDescent="0.2">
      <c r="A33" s="198" t="s">
        <v>1099</v>
      </c>
      <c r="B33" s="198" t="s">
        <v>4</v>
      </c>
      <c r="C33" s="198" t="s">
        <v>3</v>
      </c>
      <c r="D33" s="198" t="s">
        <v>1131</v>
      </c>
      <c r="E33" s="201">
        <v>139</v>
      </c>
      <c r="F33" s="201">
        <v>77</v>
      </c>
      <c r="G33" s="234">
        <f t="shared" si="0"/>
        <v>0.35648148148148145</v>
      </c>
      <c r="H33" s="236">
        <v>0</v>
      </c>
      <c r="I33" s="201">
        <v>216</v>
      </c>
      <c r="J33" s="200" t="s">
        <v>1267</v>
      </c>
    </row>
    <row r="34" spans="1:11" ht="27" customHeight="1" x14ac:dyDescent="0.2">
      <c r="A34" s="198" t="s">
        <v>1100</v>
      </c>
      <c r="B34" s="198" t="s">
        <v>4</v>
      </c>
      <c r="C34" s="198" t="s">
        <v>3</v>
      </c>
      <c r="D34" s="198" t="s">
        <v>1132</v>
      </c>
      <c r="E34" s="201">
        <v>240</v>
      </c>
      <c r="F34" s="201">
        <v>24</v>
      </c>
      <c r="G34" s="234">
        <f t="shared" si="0"/>
        <v>9.0909090909090912E-2</v>
      </c>
      <c r="H34" s="236">
        <v>0</v>
      </c>
      <c r="I34" s="201">
        <v>264</v>
      </c>
      <c r="J34" s="200" t="s">
        <v>1267</v>
      </c>
    </row>
    <row r="35" spans="1:11" ht="27" customHeight="1" x14ac:dyDescent="0.2">
      <c r="A35" s="198" t="s">
        <v>1050</v>
      </c>
      <c r="B35" s="198" t="s">
        <v>4</v>
      </c>
      <c r="C35" s="198" t="s">
        <v>3</v>
      </c>
      <c r="D35" s="198" t="s">
        <v>1133</v>
      </c>
      <c r="E35" s="201">
        <v>58</v>
      </c>
      <c r="F35" s="201">
        <v>102</v>
      </c>
      <c r="G35" s="234">
        <f t="shared" si="0"/>
        <v>0.63749999999999996</v>
      </c>
      <c r="H35" s="236">
        <v>0</v>
      </c>
      <c r="I35" s="201">
        <v>160</v>
      </c>
      <c r="J35" s="200" t="s">
        <v>1264</v>
      </c>
    </row>
    <row r="36" spans="1:11" ht="27" customHeight="1" x14ac:dyDescent="0.2">
      <c r="A36" s="198" t="s">
        <v>1051</v>
      </c>
      <c r="B36" s="198" t="s">
        <v>4</v>
      </c>
      <c r="C36" s="198" t="s">
        <v>3</v>
      </c>
      <c r="D36" s="198" t="s">
        <v>1134</v>
      </c>
      <c r="E36" s="201">
        <v>58</v>
      </c>
      <c r="F36" s="201">
        <v>102</v>
      </c>
      <c r="G36" s="234">
        <f t="shared" si="0"/>
        <v>0.63749999999999996</v>
      </c>
      <c r="H36" s="236">
        <v>0</v>
      </c>
      <c r="I36" s="201">
        <v>160</v>
      </c>
      <c r="J36" s="200" t="s">
        <v>1266</v>
      </c>
    </row>
    <row r="37" spans="1:11" ht="27" customHeight="1" x14ac:dyDescent="0.2">
      <c r="A37" s="198" t="s">
        <v>1101</v>
      </c>
      <c r="B37" s="198" t="s">
        <v>4</v>
      </c>
      <c r="C37" s="198" t="s">
        <v>72</v>
      </c>
      <c r="D37" s="198" t="s">
        <v>1135</v>
      </c>
      <c r="E37" s="201">
        <v>65</v>
      </c>
      <c r="F37" s="201">
        <v>115</v>
      </c>
      <c r="G37" s="234">
        <f t="shared" si="0"/>
        <v>0.63888888888888884</v>
      </c>
      <c r="H37" s="236">
        <v>0</v>
      </c>
      <c r="I37" s="201">
        <v>180</v>
      </c>
      <c r="J37" s="200" t="s">
        <v>1268</v>
      </c>
    </row>
    <row r="38" spans="1:11" ht="27" customHeight="1" thickBot="1" x14ac:dyDescent="0.25">
      <c r="A38" s="211" t="s">
        <v>1102</v>
      </c>
      <c r="B38" s="211" t="s">
        <v>4</v>
      </c>
      <c r="C38" s="211" t="s">
        <v>72</v>
      </c>
      <c r="D38" s="211" t="s">
        <v>1136</v>
      </c>
      <c r="E38" s="205">
        <v>62</v>
      </c>
      <c r="F38" s="205">
        <v>117</v>
      </c>
      <c r="G38" s="234">
        <f t="shared" si="0"/>
        <v>0.65363128491620115</v>
      </c>
      <c r="H38" s="242">
        <v>1</v>
      </c>
      <c r="I38" s="205">
        <v>180</v>
      </c>
      <c r="J38" s="204" t="s">
        <v>1269</v>
      </c>
    </row>
    <row r="39" spans="1:11" ht="21" thickBot="1" x14ac:dyDescent="0.25">
      <c r="A39" s="304" t="s">
        <v>290</v>
      </c>
      <c r="B39" s="305"/>
      <c r="C39" s="305"/>
      <c r="D39" s="306"/>
      <c r="E39" s="301" t="s">
        <v>19</v>
      </c>
      <c r="F39" s="302"/>
      <c r="G39" s="302"/>
      <c r="H39" s="302"/>
      <c r="I39" s="303"/>
      <c r="J39" s="217"/>
    </row>
    <row r="40" spans="1:11" ht="26.25" thickBot="1" x14ac:dyDescent="0.25">
      <c r="A40" s="218" t="s">
        <v>18</v>
      </c>
      <c r="B40" s="219" t="s">
        <v>17</v>
      </c>
      <c r="C40" s="219" t="s">
        <v>16</v>
      </c>
      <c r="D40" s="219" t="s">
        <v>15</v>
      </c>
      <c r="E40" s="220" t="s">
        <v>14</v>
      </c>
      <c r="F40" s="220" t="s">
        <v>13</v>
      </c>
      <c r="G40" s="220" t="s">
        <v>12</v>
      </c>
      <c r="H40" s="220" t="s">
        <v>11</v>
      </c>
      <c r="I40" s="219" t="s">
        <v>10</v>
      </c>
      <c r="J40" s="221" t="s">
        <v>9</v>
      </c>
    </row>
    <row r="41" spans="1:11" s="210" customFormat="1" ht="27" customHeight="1" x14ac:dyDescent="0.2">
      <c r="A41" s="237" t="s">
        <v>1052</v>
      </c>
      <c r="B41" s="237" t="s">
        <v>265</v>
      </c>
      <c r="C41" s="237" t="s">
        <v>295</v>
      </c>
      <c r="D41" s="237" t="s">
        <v>1252</v>
      </c>
      <c r="E41" s="238"/>
      <c r="F41" s="238"/>
      <c r="G41" s="239"/>
      <c r="H41" s="240"/>
      <c r="I41" s="238"/>
      <c r="J41" s="241" t="s">
        <v>1270</v>
      </c>
      <c r="K41" s="299" t="s">
        <v>1300</v>
      </c>
    </row>
    <row r="42" spans="1:11" s="210" customFormat="1" ht="27" customHeight="1" x14ac:dyDescent="0.2">
      <c r="A42" s="199" t="s">
        <v>1053</v>
      </c>
      <c r="B42" s="199" t="s">
        <v>265</v>
      </c>
      <c r="C42" s="199" t="s">
        <v>295</v>
      </c>
      <c r="D42" s="199" t="s">
        <v>1243</v>
      </c>
      <c r="E42" s="206"/>
      <c r="F42" s="206"/>
      <c r="G42" s="207"/>
      <c r="H42" s="208"/>
      <c r="I42" s="206"/>
      <c r="J42" s="209" t="s">
        <v>1271</v>
      </c>
      <c r="K42" s="300"/>
    </row>
    <row r="43" spans="1:11" s="210" customFormat="1" ht="27" customHeight="1" x14ac:dyDescent="0.2">
      <c r="A43" s="199" t="s">
        <v>1054</v>
      </c>
      <c r="B43" s="199" t="s">
        <v>265</v>
      </c>
      <c r="C43" s="199" t="s">
        <v>295</v>
      </c>
      <c r="D43" s="199" t="s">
        <v>1253</v>
      </c>
      <c r="E43" s="206"/>
      <c r="F43" s="206"/>
      <c r="G43" s="207"/>
      <c r="H43" s="208"/>
      <c r="I43" s="206"/>
      <c r="J43" s="209" t="s">
        <v>1272</v>
      </c>
      <c r="K43" s="300"/>
    </row>
    <row r="44" spans="1:11" s="210" customFormat="1" ht="27" customHeight="1" x14ac:dyDescent="0.2">
      <c r="A44" s="199" t="s">
        <v>1055</v>
      </c>
      <c r="B44" s="199" t="s">
        <v>265</v>
      </c>
      <c r="C44" s="199" t="s">
        <v>295</v>
      </c>
      <c r="D44" s="199" t="s">
        <v>1244</v>
      </c>
      <c r="E44" s="206"/>
      <c r="F44" s="206"/>
      <c r="G44" s="207"/>
      <c r="H44" s="208"/>
      <c r="I44" s="206"/>
      <c r="J44" s="209" t="s">
        <v>1273</v>
      </c>
      <c r="K44" s="300"/>
    </row>
    <row r="45" spans="1:11" s="210" customFormat="1" ht="27" customHeight="1" x14ac:dyDescent="0.2">
      <c r="A45" s="199" t="s">
        <v>1056</v>
      </c>
      <c r="B45" s="199" t="s">
        <v>265</v>
      </c>
      <c r="C45" s="199" t="s">
        <v>295</v>
      </c>
      <c r="D45" s="199" t="s">
        <v>1254</v>
      </c>
      <c r="E45" s="206"/>
      <c r="F45" s="206"/>
      <c r="G45" s="207"/>
      <c r="H45" s="208"/>
      <c r="I45" s="206"/>
      <c r="J45" s="209" t="s">
        <v>1272</v>
      </c>
      <c r="K45" s="300"/>
    </row>
    <row r="46" spans="1:11" s="210" customFormat="1" ht="27" customHeight="1" x14ac:dyDescent="0.2">
      <c r="A46" s="199" t="s">
        <v>1057</v>
      </c>
      <c r="B46" s="199" t="s">
        <v>265</v>
      </c>
      <c r="C46" s="199" t="s">
        <v>295</v>
      </c>
      <c r="D46" s="199" t="s">
        <v>1245</v>
      </c>
      <c r="E46" s="206"/>
      <c r="F46" s="206"/>
      <c r="G46" s="207"/>
      <c r="H46" s="208"/>
      <c r="I46" s="206"/>
      <c r="J46" s="209" t="s">
        <v>1273</v>
      </c>
      <c r="K46" s="300"/>
    </row>
    <row r="47" spans="1:11" s="210" customFormat="1" ht="27" customHeight="1" x14ac:dyDescent="0.2">
      <c r="A47" s="199" t="s">
        <v>1058</v>
      </c>
      <c r="B47" s="199" t="s">
        <v>265</v>
      </c>
      <c r="C47" s="199" t="s">
        <v>295</v>
      </c>
      <c r="D47" s="199"/>
      <c r="E47" s="206"/>
      <c r="F47" s="206"/>
      <c r="G47" s="207"/>
      <c r="H47" s="208"/>
      <c r="I47" s="206"/>
      <c r="J47" s="209"/>
      <c r="K47" s="300"/>
    </row>
    <row r="48" spans="1:11" s="210" customFormat="1" ht="27" customHeight="1" x14ac:dyDescent="0.2">
      <c r="A48" s="199" t="s">
        <v>1059</v>
      </c>
      <c r="B48" s="199" t="s">
        <v>265</v>
      </c>
      <c r="C48" s="199" t="s">
        <v>295</v>
      </c>
      <c r="D48" s="199"/>
      <c r="E48" s="206"/>
      <c r="F48" s="206"/>
      <c r="G48" s="207"/>
      <c r="H48" s="208"/>
      <c r="I48" s="206"/>
      <c r="J48" s="209"/>
      <c r="K48" s="300"/>
    </row>
    <row r="49" spans="1:11" s="210" customFormat="1" ht="27" customHeight="1" x14ac:dyDescent="0.2">
      <c r="A49" s="199" t="s">
        <v>1060</v>
      </c>
      <c r="B49" s="199" t="s">
        <v>265</v>
      </c>
      <c r="C49" s="199" t="s">
        <v>295</v>
      </c>
      <c r="D49" s="199" t="s">
        <v>1255</v>
      </c>
      <c r="E49" s="206"/>
      <c r="F49" s="206"/>
      <c r="G49" s="207"/>
      <c r="H49" s="208"/>
      <c r="I49" s="206"/>
      <c r="J49" s="209" t="s">
        <v>1270</v>
      </c>
      <c r="K49" s="300"/>
    </row>
    <row r="50" spans="1:11" s="210" customFormat="1" ht="27" customHeight="1" x14ac:dyDescent="0.2">
      <c r="A50" s="199" t="s">
        <v>1061</v>
      </c>
      <c r="B50" s="199" t="s">
        <v>265</v>
      </c>
      <c r="C50" s="199" t="s">
        <v>295</v>
      </c>
      <c r="D50" s="199" t="s">
        <v>1246</v>
      </c>
      <c r="E50" s="206"/>
      <c r="F50" s="206"/>
      <c r="G50" s="207"/>
      <c r="H50" s="208"/>
      <c r="I50" s="206"/>
      <c r="J50" s="209" t="s">
        <v>1271</v>
      </c>
      <c r="K50" s="300"/>
    </row>
    <row r="51" spans="1:11" s="210" customFormat="1" ht="27" customHeight="1" x14ac:dyDescent="0.2">
      <c r="A51" s="199" t="s">
        <v>1062</v>
      </c>
      <c r="B51" s="199" t="s">
        <v>265</v>
      </c>
      <c r="C51" s="199" t="s">
        <v>295</v>
      </c>
      <c r="D51" s="199"/>
      <c r="E51" s="206"/>
      <c r="F51" s="206"/>
      <c r="G51" s="207"/>
      <c r="H51" s="208"/>
      <c r="I51" s="206"/>
      <c r="J51" s="209"/>
      <c r="K51" s="300"/>
    </row>
    <row r="52" spans="1:11" s="210" customFormat="1" ht="27" customHeight="1" x14ac:dyDescent="0.2">
      <c r="A52" s="199" t="s">
        <v>1063</v>
      </c>
      <c r="B52" s="199" t="s">
        <v>1064</v>
      </c>
      <c r="C52" s="199" t="s">
        <v>1065</v>
      </c>
      <c r="D52" s="199"/>
      <c r="E52" s="206"/>
      <c r="F52" s="206"/>
      <c r="G52" s="207"/>
      <c r="H52" s="208"/>
      <c r="I52" s="206"/>
      <c r="J52" s="209"/>
      <c r="K52" s="300"/>
    </row>
    <row r="53" spans="1:11" s="210" customFormat="1" ht="27" customHeight="1" x14ac:dyDescent="0.2">
      <c r="A53" s="199" t="s">
        <v>1066</v>
      </c>
      <c r="B53" s="199" t="s">
        <v>265</v>
      </c>
      <c r="C53" s="199" t="s">
        <v>295</v>
      </c>
      <c r="D53" s="199"/>
      <c r="E53" s="206"/>
      <c r="F53" s="206"/>
      <c r="G53" s="207"/>
      <c r="H53" s="208"/>
      <c r="I53" s="206"/>
      <c r="J53" s="209"/>
      <c r="K53" s="300"/>
    </row>
    <row r="54" spans="1:11" s="210" customFormat="1" ht="27" customHeight="1" x14ac:dyDescent="0.2">
      <c r="A54" s="199" t="s">
        <v>1067</v>
      </c>
      <c r="B54" s="199" t="s">
        <v>1064</v>
      </c>
      <c r="C54" s="199" t="s">
        <v>1065</v>
      </c>
      <c r="D54" s="199"/>
      <c r="E54" s="206"/>
      <c r="F54" s="206"/>
      <c r="G54" s="207"/>
      <c r="H54" s="208"/>
      <c r="I54" s="206"/>
      <c r="J54" s="209"/>
      <c r="K54" s="300"/>
    </row>
    <row r="55" spans="1:11" s="210" customFormat="1" ht="27" customHeight="1" x14ac:dyDescent="0.2">
      <c r="A55" s="199" t="s">
        <v>1068</v>
      </c>
      <c r="B55" s="199" t="s">
        <v>265</v>
      </c>
      <c r="C55" s="199" t="s">
        <v>295</v>
      </c>
      <c r="D55" s="199" t="s">
        <v>1256</v>
      </c>
      <c r="E55" s="206"/>
      <c r="F55" s="206"/>
      <c r="G55" s="207"/>
      <c r="H55" s="208"/>
      <c r="I55" s="206"/>
      <c r="J55" s="209" t="s">
        <v>1272</v>
      </c>
      <c r="K55" s="300"/>
    </row>
    <row r="56" spans="1:11" s="210" customFormat="1" ht="27" customHeight="1" x14ac:dyDescent="0.2">
      <c r="A56" s="199" t="s">
        <v>1069</v>
      </c>
      <c r="B56" s="199" t="s">
        <v>265</v>
      </c>
      <c r="C56" s="199" t="s">
        <v>295</v>
      </c>
      <c r="D56" s="199" t="s">
        <v>1247</v>
      </c>
      <c r="E56" s="206"/>
      <c r="F56" s="206"/>
      <c r="G56" s="207"/>
      <c r="H56" s="208"/>
      <c r="I56" s="206"/>
      <c r="J56" s="209" t="s">
        <v>1273</v>
      </c>
      <c r="K56" s="300"/>
    </row>
    <row r="57" spans="1:11" s="210" customFormat="1" ht="27" customHeight="1" x14ac:dyDescent="0.2">
      <c r="A57" s="199" t="s">
        <v>1070</v>
      </c>
      <c r="B57" s="199" t="s">
        <v>265</v>
      </c>
      <c r="C57" s="199" t="s">
        <v>295</v>
      </c>
      <c r="D57" s="199" t="s">
        <v>1257</v>
      </c>
      <c r="E57" s="206"/>
      <c r="F57" s="206"/>
      <c r="G57" s="207"/>
      <c r="H57" s="208"/>
      <c r="I57" s="206"/>
      <c r="J57" s="209" t="s">
        <v>1270</v>
      </c>
      <c r="K57" s="300"/>
    </row>
    <row r="58" spans="1:11" s="210" customFormat="1" ht="27" customHeight="1" x14ac:dyDescent="0.2">
      <c r="A58" s="199" t="s">
        <v>1071</v>
      </c>
      <c r="B58" s="199" t="s">
        <v>265</v>
      </c>
      <c r="C58" s="199" t="s">
        <v>295</v>
      </c>
      <c r="D58" s="199" t="s">
        <v>1248</v>
      </c>
      <c r="E58" s="206"/>
      <c r="F58" s="206"/>
      <c r="G58" s="207"/>
      <c r="H58" s="208"/>
      <c r="I58" s="206"/>
      <c r="J58" s="209" t="s">
        <v>1271</v>
      </c>
      <c r="K58" s="300"/>
    </row>
    <row r="59" spans="1:11" s="210" customFormat="1" ht="27" customHeight="1" x14ac:dyDescent="0.2">
      <c r="A59" s="199" t="s">
        <v>1072</v>
      </c>
      <c r="B59" s="199" t="s">
        <v>265</v>
      </c>
      <c r="C59" s="199" t="s">
        <v>295</v>
      </c>
      <c r="D59" s="199" t="s">
        <v>1258</v>
      </c>
      <c r="E59" s="206"/>
      <c r="F59" s="206"/>
      <c r="G59" s="207"/>
      <c r="H59" s="208"/>
      <c r="I59" s="206"/>
      <c r="J59" s="209" t="s">
        <v>1272</v>
      </c>
      <c r="K59" s="300"/>
    </row>
    <row r="60" spans="1:11" s="210" customFormat="1" ht="27" customHeight="1" x14ac:dyDescent="0.2">
      <c r="A60" s="199" t="s">
        <v>1073</v>
      </c>
      <c r="B60" s="199" t="s">
        <v>265</v>
      </c>
      <c r="C60" s="199" t="s">
        <v>295</v>
      </c>
      <c r="D60" s="199" t="s">
        <v>1249</v>
      </c>
      <c r="E60" s="206"/>
      <c r="F60" s="206"/>
      <c r="G60" s="207"/>
      <c r="H60" s="208"/>
      <c r="I60" s="206"/>
      <c r="J60" s="209" t="s">
        <v>1273</v>
      </c>
      <c r="K60" s="300"/>
    </row>
    <row r="61" spans="1:11" s="210" customFormat="1" ht="27" customHeight="1" x14ac:dyDescent="0.2">
      <c r="A61" s="199" t="s">
        <v>1074</v>
      </c>
      <c r="B61" s="199" t="s">
        <v>265</v>
      </c>
      <c r="C61" s="199" t="s">
        <v>295</v>
      </c>
      <c r="D61" s="199" t="s">
        <v>1259</v>
      </c>
      <c r="E61" s="206"/>
      <c r="F61" s="206"/>
      <c r="G61" s="207"/>
      <c r="H61" s="208"/>
      <c r="I61" s="206"/>
      <c r="J61" s="209" t="s">
        <v>1272</v>
      </c>
      <c r="K61" s="300"/>
    </row>
    <row r="62" spans="1:11" s="210" customFormat="1" ht="27" customHeight="1" x14ac:dyDescent="0.2">
      <c r="A62" s="199" t="s">
        <v>1075</v>
      </c>
      <c r="B62" s="199" t="s">
        <v>265</v>
      </c>
      <c r="C62" s="199" t="s">
        <v>295</v>
      </c>
      <c r="D62" s="199" t="s">
        <v>1250</v>
      </c>
      <c r="E62" s="206"/>
      <c r="F62" s="206"/>
      <c r="G62" s="207"/>
      <c r="H62" s="208"/>
      <c r="I62" s="206"/>
      <c r="J62" s="209" t="s">
        <v>1273</v>
      </c>
      <c r="K62" s="300"/>
    </row>
    <row r="63" spans="1:11" s="210" customFormat="1" ht="27" customHeight="1" x14ac:dyDescent="0.2">
      <c r="A63" s="199" t="s">
        <v>1076</v>
      </c>
      <c r="B63" s="199" t="s">
        <v>265</v>
      </c>
      <c r="C63" s="199" t="s">
        <v>295</v>
      </c>
      <c r="D63" s="199" t="s">
        <v>1260</v>
      </c>
      <c r="E63" s="206"/>
      <c r="F63" s="206"/>
      <c r="G63" s="207"/>
      <c r="H63" s="208"/>
      <c r="I63" s="206"/>
      <c r="J63" s="209" t="s">
        <v>1272</v>
      </c>
      <c r="K63" s="300"/>
    </row>
    <row r="64" spans="1:11" s="210" customFormat="1" ht="27" customHeight="1" x14ac:dyDescent="0.2">
      <c r="A64" s="199" t="s">
        <v>1077</v>
      </c>
      <c r="B64" s="199" t="s">
        <v>265</v>
      </c>
      <c r="C64" s="199" t="s">
        <v>295</v>
      </c>
      <c r="D64" s="199" t="s">
        <v>1251</v>
      </c>
      <c r="E64" s="206"/>
      <c r="F64" s="206"/>
      <c r="G64" s="207"/>
      <c r="H64" s="208"/>
      <c r="I64" s="206"/>
      <c r="J64" s="209" t="s">
        <v>1273</v>
      </c>
      <c r="K64" s="300"/>
    </row>
    <row r="65" spans="1:11" s="210" customFormat="1" ht="27" customHeight="1" x14ac:dyDescent="0.2">
      <c r="A65" s="199" t="s">
        <v>1078</v>
      </c>
      <c r="B65" s="199" t="s">
        <v>1064</v>
      </c>
      <c r="C65" s="199" t="s">
        <v>1065</v>
      </c>
      <c r="D65" s="199"/>
      <c r="E65" s="206"/>
      <c r="F65" s="206"/>
      <c r="G65" s="207"/>
      <c r="H65" s="208"/>
      <c r="I65" s="206"/>
      <c r="J65" s="209"/>
      <c r="K65" s="300"/>
    </row>
    <row r="66" spans="1:11" s="210" customFormat="1" ht="27" customHeight="1" thickBot="1" x14ac:dyDescent="0.25">
      <c r="A66" s="199" t="s">
        <v>1079</v>
      </c>
      <c r="B66" s="199" t="s">
        <v>1064</v>
      </c>
      <c r="C66" s="199" t="s">
        <v>295</v>
      </c>
      <c r="D66" s="199"/>
      <c r="E66" s="206"/>
      <c r="F66" s="206"/>
      <c r="G66" s="207"/>
      <c r="H66" s="208"/>
      <c r="I66" s="206"/>
      <c r="J66" s="209"/>
      <c r="K66" s="300"/>
    </row>
    <row r="67" spans="1:11" ht="21.75" thickTop="1" thickBot="1" x14ac:dyDescent="0.35">
      <c r="A67" s="271" t="s">
        <v>1261</v>
      </c>
      <c r="B67" s="272"/>
      <c r="C67" s="272"/>
      <c r="D67" s="272"/>
      <c r="E67" s="272"/>
      <c r="F67" s="272"/>
      <c r="G67" s="272"/>
      <c r="H67" s="272"/>
      <c r="I67" s="272"/>
      <c r="J67" s="273"/>
    </row>
    <row r="68" spans="1:11" ht="21.75" thickTop="1" thickBot="1" x14ac:dyDescent="0.35">
      <c r="A68" s="310" t="s">
        <v>20</v>
      </c>
      <c r="B68" s="311"/>
      <c r="C68" s="311"/>
      <c r="D68" s="312"/>
      <c r="E68" s="265" t="s">
        <v>19</v>
      </c>
      <c r="F68" s="266"/>
      <c r="G68" s="266"/>
      <c r="H68" s="266"/>
      <c r="I68" s="267"/>
      <c r="J68" s="161"/>
    </row>
    <row r="69" spans="1:11" ht="26.25" thickBot="1" x14ac:dyDescent="0.25">
      <c r="A69" s="218" t="s">
        <v>18</v>
      </c>
      <c r="B69" s="219" t="s">
        <v>17</v>
      </c>
      <c r="C69" s="219" t="s">
        <v>16</v>
      </c>
      <c r="D69" s="219" t="s">
        <v>15</v>
      </c>
      <c r="E69" s="220" t="s">
        <v>14</v>
      </c>
      <c r="F69" s="220" t="s">
        <v>13</v>
      </c>
      <c r="G69" s="220" t="s">
        <v>12</v>
      </c>
      <c r="H69" s="220" t="s">
        <v>11</v>
      </c>
      <c r="I69" s="219" t="s">
        <v>10</v>
      </c>
      <c r="J69" s="221" t="s">
        <v>9</v>
      </c>
    </row>
    <row r="70" spans="1:11" ht="27" customHeight="1" x14ac:dyDescent="0.2">
      <c r="A70" s="212" t="s">
        <v>1219</v>
      </c>
      <c r="B70" s="212" t="s">
        <v>4</v>
      </c>
      <c r="C70" s="212" t="s">
        <v>3</v>
      </c>
      <c r="D70" s="212" t="s">
        <v>1220</v>
      </c>
      <c r="E70" s="203">
        <v>16</v>
      </c>
      <c r="F70" s="203">
        <v>32</v>
      </c>
      <c r="G70" s="234">
        <f t="shared" ref="G70:G81" si="1">F70/(E70+F70)</f>
        <v>0.66666666666666663</v>
      </c>
      <c r="H70" s="231">
        <v>0</v>
      </c>
      <c r="I70" s="203">
        <v>48</v>
      </c>
      <c r="J70" s="202" t="s">
        <v>1262</v>
      </c>
    </row>
    <row r="71" spans="1:11" ht="27" customHeight="1" x14ac:dyDescent="0.2">
      <c r="A71" s="198" t="s">
        <v>1237</v>
      </c>
      <c r="B71" s="198" t="s">
        <v>4</v>
      </c>
      <c r="C71" s="198" t="s">
        <v>3</v>
      </c>
      <c r="D71" s="198" t="s">
        <v>1238</v>
      </c>
      <c r="E71" s="201">
        <v>16</v>
      </c>
      <c r="F71" s="201">
        <v>32</v>
      </c>
      <c r="G71" s="234">
        <f t="shared" si="1"/>
        <v>0.66666666666666663</v>
      </c>
      <c r="H71" s="232">
        <v>0</v>
      </c>
      <c r="I71" s="201">
        <v>48</v>
      </c>
      <c r="J71" s="200" t="s">
        <v>1263</v>
      </c>
    </row>
    <row r="72" spans="1:11" ht="27" customHeight="1" x14ac:dyDescent="0.2">
      <c r="A72" s="198" t="s">
        <v>1221</v>
      </c>
      <c r="B72" s="198" t="s">
        <v>4</v>
      </c>
      <c r="C72" s="198" t="s">
        <v>3</v>
      </c>
      <c r="D72" s="198" t="s">
        <v>1222</v>
      </c>
      <c r="E72" s="201">
        <v>65</v>
      </c>
      <c r="F72" s="201">
        <v>139</v>
      </c>
      <c r="G72" s="234">
        <f t="shared" si="1"/>
        <v>0.68137254901960786</v>
      </c>
      <c r="H72" s="232">
        <v>0</v>
      </c>
      <c r="I72" s="201">
        <v>204</v>
      </c>
      <c r="J72" s="200" t="s">
        <v>1264</v>
      </c>
    </row>
    <row r="73" spans="1:11" ht="27" customHeight="1" x14ac:dyDescent="0.2">
      <c r="A73" s="198" t="s">
        <v>1229</v>
      </c>
      <c r="B73" s="198" t="s">
        <v>4</v>
      </c>
      <c r="C73" s="198" t="s">
        <v>3</v>
      </c>
      <c r="D73" s="198" t="s">
        <v>1230</v>
      </c>
      <c r="E73" s="201">
        <v>65</v>
      </c>
      <c r="F73" s="201">
        <v>139</v>
      </c>
      <c r="G73" s="234">
        <f t="shared" si="1"/>
        <v>0.68137254901960786</v>
      </c>
      <c r="H73" s="232">
        <v>0</v>
      </c>
      <c r="I73" s="201">
        <v>204</v>
      </c>
      <c r="J73" s="200" t="s">
        <v>1265</v>
      </c>
    </row>
    <row r="74" spans="1:11" ht="27" customHeight="1" x14ac:dyDescent="0.2">
      <c r="A74" s="198" t="s">
        <v>1223</v>
      </c>
      <c r="B74" s="198" t="s">
        <v>4</v>
      </c>
      <c r="C74" s="198" t="s">
        <v>3</v>
      </c>
      <c r="D74" s="198" t="s">
        <v>1224</v>
      </c>
      <c r="E74" s="201">
        <v>137</v>
      </c>
      <c r="F74" s="201">
        <v>55</v>
      </c>
      <c r="G74" s="234">
        <f t="shared" si="1"/>
        <v>0.28645833333333331</v>
      </c>
      <c r="H74" s="232">
        <v>0</v>
      </c>
      <c r="I74" s="201">
        <v>192</v>
      </c>
      <c r="J74" s="200" t="s">
        <v>1266</v>
      </c>
    </row>
    <row r="75" spans="1:11" ht="27" customHeight="1" x14ac:dyDescent="0.2">
      <c r="A75" s="198" t="s">
        <v>1225</v>
      </c>
      <c r="B75" s="198" t="s">
        <v>4</v>
      </c>
      <c r="C75" s="198" t="s">
        <v>3</v>
      </c>
      <c r="D75" s="198" t="s">
        <v>1226</v>
      </c>
      <c r="E75" s="201">
        <v>39</v>
      </c>
      <c r="F75" s="201">
        <v>153</v>
      </c>
      <c r="G75" s="234">
        <f t="shared" si="1"/>
        <v>0.796875</v>
      </c>
      <c r="H75" s="232">
        <v>0</v>
      </c>
      <c r="I75" s="201">
        <v>192</v>
      </c>
      <c r="J75" s="200" t="s">
        <v>1266</v>
      </c>
    </row>
    <row r="76" spans="1:11" ht="27" customHeight="1" x14ac:dyDescent="0.2">
      <c r="A76" s="198" t="s">
        <v>1227</v>
      </c>
      <c r="B76" s="198" t="s">
        <v>4</v>
      </c>
      <c r="C76" s="198" t="s">
        <v>3</v>
      </c>
      <c r="D76" s="198" t="s">
        <v>1228</v>
      </c>
      <c r="E76" s="201">
        <v>59</v>
      </c>
      <c r="F76" s="201">
        <v>205</v>
      </c>
      <c r="G76" s="234">
        <f t="shared" si="1"/>
        <v>0.77651515151515149</v>
      </c>
      <c r="H76" s="232">
        <v>0</v>
      </c>
      <c r="I76" s="201">
        <v>264</v>
      </c>
      <c r="J76" s="200" t="s">
        <v>1266</v>
      </c>
    </row>
    <row r="77" spans="1:11" ht="27" customHeight="1" x14ac:dyDescent="0.2">
      <c r="A77" s="198" t="s">
        <v>1231</v>
      </c>
      <c r="B77" s="198" t="s">
        <v>4</v>
      </c>
      <c r="C77" s="198" t="s">
        <v>3</v>
      </c>
      <c r="D77" s="198" t="s">
        <v>1232</v>
      </c>
      <c r="E77" s="201">
        <v>138</v>
      </c>
      <c r="F77" s="201">
        <v>54</v>
      </c>
      <c r="G77" s="234">
        <f t="shared" si="1"/>
        <v>0.28125</v>
      </c>
      <c r="H77" s="232">
        <v>0</v>
      </c>
      <c r="I77" s="201">
        <v>192</v>
      </c>
      <c r="J77" s="200" t="s">
        <v>1267</v>
      </c>
    </row>
    <row r="78" spans="1:11" ht="27" customHeight="1" x14ac:dyDescent="0.2">
      <c r="A78" s="198" t="s">
        <v>1233</v>
      </c>
      <c r="B78" s="198" t="s">
        <v>4</v>
      </c>
      <c r="C78" s="198" t="s">
        <v>3</v>
      </c>
      <c r="D78" s="198" t="s">
        <v>1234</v>
      </c>
      <c r="E78" s="201">
        <v>39</v>
      </c>
      <c r="F78" s="201">
        <v>153</v>
      </c>
      <c r="G78" s="234">
        <f t="shared" si="1"/>
        <v>0.796875</v>
      </c>
      <c r="H78" s="232">
        <v>0</v>
      </c>
      <c r="I78" s="201">
        <v>192</v>
      </c>
      <c r="J78" s="200" t="s">
        <v>1267</v>
      </c>
    </row>
    <row r="79" spans="1:11" ht="27" customHeight="1" x14ac:dyDescent="0.2">
      <c r="A79" s="198" t="s">
        <v>1235</v>
      </c>
      <c r="B79" s="198" t="s">
        <v>4</v>
      </c>
      <c r="C79" s="198" t="s">
        <v>3</v>
      </c>
      <c r="D79" s="198" t="s">
        <v>1236</v>
      </c>
      <c r="E79" s="201">
        <v>59</v>
      </c>
      <c r="F79" s="201">
        <v>205</v>
      </c>
      <c r="G79" s="234">
        <f t="shared" si="1"/>
        <v>0.77651515151515149</v>
      </c>
      <c r="H79" s="232">
        <v>0</v>
      </c>
      <c r="I79" s="201">
        <v>264</v>
      </c>
      <c r="J79" s="200" t="s">
        <v>1267</v>
      </c>
    </row>
    <row r="80" spans="1:11" ht="27" customHeight="1" x14ac:dyDescent="0.2">
      <c r="A80" s="198" t="s">
        <v>1239</v>
      </c>
      <c r="B80" s="198" t="s">
        <v>73</v>
      </c>
      <c r="C80" s="198" t="s">
        <v>72</v>
      </c>
      <c r="D80" s="198" t="s">
        <v>1240</v>
      </c>
      <c r="E80" s="201">
        <v>14</v>
      </c>
      <c r="F80" s="201">
        <v>58</v>
      </c>
      <c r="G80" s="234">
        <f t="shared" si="1"/>
        <v>0.80555555555555558</v>
      </c>
      <c r="H80" s="232">
        <v>0</v>
      </c>
      <c r="I80" s="201">
        <v>72</v>
      </c>
      <c r="J80" s="200" t="s">
        <v>1268</v>
      </c>
    </row>
    <row r="81" spans="1:11" ht="27" customHeight="1" thickBot="1" x14ac:dyDescent="0.25">
      <c r="A81" s="211" t="s">
        <v>1241</v>
      </c>
      <c r="B81" s="211" t="s">
        <v>73</v>
      </c>
      <c r="C81" s="211" t="s">
        <v>72</v>
      </c>
      <c r="D81" s="211" t="s">
        <v>1242</v>
      </c>
      <c r="E81" s="205">
        <v>14</v>
      </c>
      <c r="F81" s="205">
        <v>58</v>
      </c>
      <c r="G81" s="234">
        <f t="shared" si="1"/>
        <v>0.80555555555555558</v>
      </c>
      <c r="H81" s="233">
        <v>0</v>
      </c>
      <c r="I81" s="205">
        <v>72</v>
      </c>
      <c r="J81" s="204" t="s">
        <v>1269</v>
      </c>
    </row>
    <row r="82" spans="1:11" ht="21.75" thickTop="1" thickBot="1" x14ac:dyDescent="0.35">
      <c r="A82" s="307" t="s">
        <v>290</v>
      </c>
      <c r="B82" s="308"/>
      <c r="C82" s="308"/>
      <c r="D82" s="308"/>
      <c r="E82" s="309" t="s">
        <v>19</v>
      </c>
      <c r="F82" s="309"/>
      <c r="G82" s="309"/>
      <c r="H82" s="309"/>
      <c r="I82" s="309"/>
      <c r="J82" s="230"/>
    </row>
    <row r="83" spans="1:11" ht="27" thickTop="1" thickBot="1" x14ac:dyDescent="0.25">
      <c r="A83" s="226" t="s">
        <v>18</v>
      </c>
      <c r="B83" s="227" t="s">
        <v>17</v>
      </c>
      <c r="C83" s="227" t="s">
        <v>16</v>
      </c>
      <c r="D83" s="227" t="s">
        <v>15</v>
      </c>
      <c r="E83" s="228" t="s">
        <v>14</v>
      </c>
      <c r="F83" s="228" t="s">
        <v>13</v>
      </c>
      <c r="G83" s="228" t="s">
        <v>12</v>
      </c>
      <c r="H83" s="228" t="s">
        <v>11</v>
      </c>
      <c r="I83" s="227" t="s">
        <v>10</v>
      </c>
      <c r="J83" s="229" t="s">
        <v>9</v>
      </c>
    </row>
    <row r="84" spans="1:11" s="210" customFormat="1" ht="27" customHeight="1" x14ac:dyDescent="0.2">
      <c r="A84" s="237" t="s">
        <v>1215</v>
      </c>
      <c r="B84" s="237" t="s">
        <v>265</v>
      </c>
      <c r="C84" s="237" t="s">
        <v>295</v>
      </c>
      <c r="D84" s="237" t="s">
        <v>1216</v>
      </c>
      <c r="E84" s="238"/>
      <c r="F84" s="238"/>
      <c r="G84" s="239"/>
      <c r="H84" s="240"/>
      <c r="I84" s="238"/>
      <c r="J84" s="241" t="s">
        <v>1270</v>
      </c>
      <c r="K84" s="299" t="s">
        <v>1300</v>
      </c>
    </row>
    <row r="85" spans="1:11" s="210" customFormat="1" ht="27" customHeight="1" x14ac:dyDescent="0.2">
      <c r="A85" s="199" t="s">
        <v>1211</v>
      </c>
      <c r="B85" s="199" t="s">
        <v>265</v>
      </c>
      <c r="C85" s="199" t="s">
        <v>295</v>
      </c>
      <c r="D85" s="199" t="s">
        <v>1212</v>
      </c>
      <c r="E85" s="206"/>
      <c r="F85" s="206"/>
      <c r="G85" s="207"/>
      <c r="H85" s="208"/>
      <c r="I85" s="206"/>
      <c r="J85" s="209" t="s">
        <v>1271</v>
      </c>
      <c r="K85" s="300"/>
    </row>
    <row r="86" spans="1:11" s="210" customFormat="1" ht="27" customHeight="1" x14ac:dyDescent="0.2">
      <c r="A86" s="199" t="s">
        <v>1217</v>
      </c>
      <c r="B86" s="199" t="s">
        <v>265</v>
      </c>
      <c r="C86" s="199" t="s">
        <v>295</v>
      </c>
      <c r="D86" s="199" t="s">
        <v>1218</v>
      </c>
      <c r="E86" s="206"/>
      <c r="F86" s="206"/>
      <c r="G86" s="207"/>
      <c r="H86" s="208"/>
      <c r="I86" s="206"/>
      <c r="J86" s="209" t="s">
        <v>1272</v>
      </c>
      <c r="K86" s="300"/>
    </row>
    <row r="87" spans="1:11" s="210" customFormat="1" ht="27" customHeight="1" thickBot="1" x14ac:dyDescent="0.25">
      <c r="A87" s="199" t="s">
        <v>1213</v>
      </c>
      <c r="B87" s="199" t="s">
        <v>265</v>
      </c>
      <c r="C87" s="199" t="s">
        <v>295</v>
      </c>
      <c r="D87" s="199" t="s">
        <v>1214</v>
      </c>
      <c r="E87" s="206"/>
      <c r="F87" s="206"/>
      <c r="G87" s="207"/>
      <c r="H87" s="208"/>
      <c r="I87" s="206"/>
      <c r="J87" s="209" t="s">
        <v>1273</v>
      </c>
      <c r="K87" s="300"/>
    </row>
    <row r="88" spans="1:11" ht="21.75" thickTop="1" thickBot="1" x14ac:dyDescent="0.35">
      <c r="A88" s="271" t="s">
        <v>1274</v>
      </c>
      <c r="B88" s="272"/>
      <c r="C88" s="272"/>
      <c r="D88" s="272"/>
      <c r="E88" s="272"/>
      <c r="F88" s="272"/>
      <c r="G88" s="272"/>
      <c r="H88" s="272"/>
      <c r="I88" s="272"/>
      <c r="J88" s="273"/>
    </row>
    <row r="89" spans="1:11" ht="21.75" thickTop="1" thickBot="1" x14ac:dyDescent="0.35">
      <c r="A89" s="310" t="s">
        <v>20</v>
      </c>
      <c r="B89" s="311"/>
      <c r="C89" s="311"/>
      <c r="D89" s="312"/>
      <c r="E89" s="265" t="s">
        <v>19</v>
      </c>
      <c r="F89" s="266"/>
      <c r="G89" s="266"/>
      <c r="H89" s="266"/>
      <c r="I89" s="267"/>
      <c r="J89" s="161"/>
    </row>
    <row r="90" spans="1:11" ht="27" thickTop="1" thickBot="1" x14ac:dyDescent="0.25">
      <c r="A90" s="222" t="s">
        <v>18</v>
      </c>
      <c r="B90" s="223" t="s">
        <v>17</v>
      </c>
      <c r="C90" s="223" t="s">
        <v>16</v>
      </c>
      <c r="D90" s="223" t="s">
        <v>15</v>
      </c>
      <c r="E90" s="224" t="s">
        <v>14</v>
      </c>
      <c r="F90" s="224" t="s">
        <v>13</v>
      </c>
      <c r="G90" s="224" t="s">
        <v>12</v>
      </c>
      <c r="H90" s="224" t="s">
        <v>11</v>
      </c>
      <c r="I90" s="223" t="s">
        <v>10</v>
      </c>
      <c r="J90" s="224" t="s">
        <v>9</v>
      </c>
    </row>
    <row r="91" spans="1:11" ht="27" customHeight="1" thickTop="1" x14ac:dyDescent="0.2">
      <c r="A91" s="212" t="s">
        <v>1179</v>
      </c>
      <c r="B91" s="212" t="s">
        <v>4</v>
      </c>
      <c r="C91" s="212" t="s">
        <v>3</v>
      </c>
      <c r="D91" s="212" t="s">
        <v>1180</v>
      </c>
      <c r="E91" s="203">
        <v>134</v>
      </c>
      <c r="F91" s="203">
        <v>10</v>
      </c>
      <c r="G91" s="234">
        <f t="shared" ref="G91:G126" si="2">F91/(E91+F91)</f>
        <v>6.9444444444444448E-2</v>
      </c>
      <c r="H91" s="235">
        <v>0</v>
      </c>
      <c r="I91" s="203">
        <v>144</v>
      </c>
      <c r="J91" s="202" t="s">
        <v>1264</v>
      </c>
    </row>
    <row r="92" spans="1:11" ht="27" customHeight="1" x14ac:dyDescent="0.2">
      <c r="A92" s="198" t="s">
        <v>1177</v>
      </c>
      <c r="B92" s="198" t="s">
        <v>4</v>
      </c>
      <c r="C92" s="198" t="s">
        <v>3</v>
      </c>
      <c r="D92" s="198" t="s">
        <v>1178</v>
      </c>
      <c r="E92" s="201">
        <v>130</v>
      </c>
      <c r="F92" s="201">
        <v>14</v>
      </c>
      <c r="G92" s="234">
        <f t="shared" si="2"/>
        <v>9.7222222222222224E-2</v>
      </c>
      <c r="H92" s="236">
        <v>0</v>
      </c>
      <c r="I92" s="201">
        <v>144</v>
      </c>
      <c r="J92" s="200" t="s">
        <v>1264</v>
      </c>
    </row>
    <row r="93" spans="1:11" ht="27" customHeight="1" x14ac:dyDescent="0.2">
      <c r="A93" s="198" t="s">
        <v>1175</v>
      </c>
      <c r="B93" s="198" t="s">
        <v>4</v>
      </c>
      <c r="C93" s="198" t="s">
        <v>3</v>
      </c>
      <c r="D93" s="198" t="s">
        <v>1176</v>
      </c>
      <c r="E93" s="201">
        <v>113</v>
      </c>
      <c r="F93" s="201">
        <v>19</v>
      </c>
      <c r="G93" s="234">
        <f t="shared" si="2"/>
        <v>0.14393939393939395</v>
      </c>
      <c r="H93" s="236">
        <v>0</v>
      </c>
      <c r="I93" s="201">
        <v>132</v>
      </c>
      <c r="J93" s="200" t="s">
        <v>1264</v>
      </c>
    </row>
    <row r="94" spans="1:11" ht="27" customHeight="1" x14ac:dyDescent="0.2">
      <c r="A94" s="198" t="s">
        <v>1173</v>
      </c>
      <c r="B94" s="198" t="s">
        <v>4</v>
      </c>
      <c r="C94" s="198" t="s">
        <v>3</v>
      </c>
      <c r="D94" s="198" t="s">
        <v>1174</v>
      </c>
      <c r="E94" s="201">
        <v>78</v>
      </c>
      <c r="F94" s="201">
        <v>66</v>
      </c>
      <c r="G94" s="234">
        <f t="shared" si="2"/>
        <v>0.45833333333333331</v>
      </c>
      <c r="H94" s="236">
        <v>0</v>
      </c>
      <c r="I94" s="201">
        <v>144</v>
      </c>
      <c r="J94" s="200" t="s">
        <v>1264</v>
      </c>
    </row>
    <row r="95" spans="1:11" ht="27" customHeight="1" x14ac:dyDescent="0.2">
      <c r="A95" s="198" t="s">
        <v>1181</v>
      </c>
      <c r="B95" s="198" t="s">
        <v>4</v>
      </c>
      <c r="C95" s="198" t="s">
        <v>3</v>
      </c>
      <c r="D95" s="198" t="s">
        <v>1182</v>
      </c>
      <c r="E95" s="201">
        <v>134</v>
      </c>
      <c r="F95" s="201">
        <v>9</v>
      </c>
      <c r="G95" s="234">
        <f t="shared" si="2"/>
        <v>6.2937062937062943E-2</v>
      </c>
      <c r="H95" s="236">
        <v>1</v>
      </c>
      <c r="I95" s="201">
        <v>144</v>
      </c>
      <c r="J95" s="200" t="s">
        <v>1265</v>
      </c>
    </row>
    <row r="96" spans="1:11" ht="27" customHeight="1" x14ac:dyDescent="0.2">
      <c r="A96" s="198" t="s">
        <v>1183</v>
      </c>
      <c r="B96" s="198" t="s">
        <v>4</v>
      </c>
      <c r="C96" s="198" t="s">
        <v>3</v>
      </c>
      <c r="D96" s="198" t="s">
        <v>1184</v>
      </c>
      <c r="E96" s="201">
        <v>130</v>
      </c>
      <c r="F96" s="201">
        <v>14</v>
      </c>
      <c r="G96" s="234">
        <f t="shared" si="2"/>
        <v>9.7222222222222224E-2</v>
      </c>
      <c r="H96" s="236">
        <v>0</v>
      </c>
      <c r="I96" s="201">
        <v>144</v>
      </c>
      <c r="J96" s="200" t="s">
        <v>1265</v>
      </c>
    </row>
    <row r="97" spans="1:10" ht="27" customHeight="1" x14ac:dyDescent="0.2">
      <c r="A97" s="198" t="s">
        <v>1185</v>
      </c>
      <c r="B97" s="198" t="s">
        <v>4</v>
      </c>
      <c r="C97" s="198" t="s">
        <v>3</v>
      </c>
      <c r="D97" s="198" t="s">
        <v>1186</v>
      </c>
      <c r="E97" s="201">
        <v>112</v>
      </c>
      <c r="F97" s="201">
        <v>20</v>
      </c>
      <c r="G97" s="234">
        <f t="shared" si="2"/>
        <v>0.15151515151515152</v>
      </c>
      <c r="H97" s="236">
        <v>0</v>
      </c>
      <c r="I97" s="201">
        <v>132</v>
      </c>
      <c r="J97" s="200" t="s">
        <v>1265</v>
      </c>
    </row>
    <row r="98" spans="1:10" ht="27" customHeight="1" x14ac:dyDescent="0.2">
      <c r="A98" s="198" t="s">
        <v>1187</v>
      </c>
      <c r="B98" s="198" t="s">
        <v>4</v>
      </c>
      <c r="C98" s="198" t="s">
        <v>3</v>
      </c>
      <c r="D98" s="198" t="s">
        <v>1188</v>
      </c>
      <c r="E98" s="201">
        <v>78</v>
      </c>
      <c r="F98" s="201">
        <v>66</v>
      </c>
      <c r="G98" s="234">
        <f t="shared" si="2"/>
        <v>0.45833333333333331</v>
      </c>
      <c r="H98" s="236">
        <v>0</v>
      </c>
      <c r="I98" s="201">
        <v>144</v>
      </c>
      <c r="J98" s="200" t="s">
        <v>1265</v>
      </c>
    </row>
    <row r="99" spans="1:10" ht="27" customHeight="1" x14ac:dyDescent="0.2">
      <c r="A99" s="198" t="s">
        <v>1144</v>
      </c>
      <c r="B99" s="198" t="s">
        <v>4</v>
      </c>
      <c r="C99" s="198" t="s">
        <v>3</v>
      </c>
      <c r="D99" s="198" t="s">
        <v>1145</v>
      </c>
      <c r="E99" s="201">
        <v>103</v>
      </c>
      <c r="F99" s="201">
        <v>17</v>
      </c>
      <c r="G99" s="234">
        <f t="shared" si="2"/>
        <v>0.14166666666666666</v>
      </c>
      <c r="H99" s="236">
        <v>0</v>
      </c>
      <c r="I99" s="201">
        <v>120</v>
      </c>
      <c r="J99" s="200" t="s">
        <v>1262</v>
      </c>
    </row>
    <row r="100" spans="1:10" ht="27" customHeight="1" x14ac:dyDescent="0.2">
      <c r="A100" s="198" t="s">
        <v>1148</v>
      </c>
      <c r="B100" s="198" t="s">
        <v>4</v>
      </c>
      <c r="C100" s="198" t="s">
        <v>3</v>
      </c>
      <c r="D100" s="198" t="s">
        <v>1149</v>
      </c>
      <c r="E100" s="201">
        <v>102</v>
      </c>
      <c r="F100" s="201">
        <v>18</v>
      </c>
      <c r="G100" s="234">
        <f t="shared" si="2"/>
        <v>0.15</v>
      </c>
      <c r="H100" s="236">
        <v>0</v>
      </c>
      <c r="I100" s="201">
        <v>120</v>
      </c>
      <c r="J100" s="200" t="s">
        <v>1263</v>
      </c>
    </row>
    <row r="101" spans="1:10" ht="27" customHeight="1" x14ac:dyDescent="0.2">
      <c r="A101" s="198" t="s">
        <v>1171</v>
      </c>
      <c r="B101" s="198" t="s">
        <v>4</v>
      </c>
      <c r="C101" s="198" t="s">
        <v>3</v>
      </c>
      <c r="D101" s="198" t="s">
        <v>1172</v>
      </c>
      <c r="E101" s="201">
        <v>138</v>
      </c>
      <c r="F101" s="201">
        <v>214</v>
      </c>
      <c r="G101" s="234">
        <f t="shared" si="2"/>
        <v>0.60795454545454541</v>
      </c>
      <c r="H101" s="236">
        <v>0</v>
      </c>
      <c r="I101" s="201">
        <v>352</v>
      </c>
      <c r="J101" s="200" t="s">
        <v>1264</v>
      </c>
    </row>
    <row r="102" spans="1:10" ht="27" customHeight="1" x14ac:dyDescent="0.2">
      <c r="A102" s="198" t="s">
        <v>1205</v>
      </c>
      <c r="B102" s="198" t="s">
        <v>4</v>
      </c>
      <c r="C102" s="198" t="s">
        <v>3</v>
      </c>
      <c r="D102" s="198" t="s">
        <v>1206</v>
      </c>
      <c r="E102" s="201">
        <v>138</v>
      </c>
      <c r="F102" s="201">
        <v>214</v>
      </c>
      <c r="G102" s="234">
        <f t="shared" si="2"/>
        <v>0.60795454545454541</v>
      </c>
      <c r="H102" s="236">
        <v>0</v>
      </c>
      <c r="I102" s="201">
        <v>352</v>
      </c>
      <c r="J102" s="200" t="s">
        <v>1265</v>
      </c>
    </row>
    <row r="103" spans="1:10" ht="27" customHeight="1" x14ac:dyDescent="0.2">
      <c r="A103" s="198" t="s">
        <v>1275</v>
      </c>
      <c r="B103" s="198" t="s">
        <v>4</v>
      </c>
      <c r="C103" s="198" t="s">
        <v>3</v>
      </c>
      <c r="D103" s="198" t="s">
        <v>1276</v>
      </c>
      <c r="E103" s="201">
        <v>53</v>
      </c>
      <c r="F103" s="201">
        <v>107</v>
      </c>
      <c r="G103" s="234">
        <f t="shared" si="2"/>
        <v>0.66874999999999996</v>
      </c>
      <c r="H103" s="236">
        <v>0</v>
      </c>
      <c r="I103" s="201">
        <v>160</v>
      </c>
      <c r="J103" s="200"/>
    </row>
    <row r="104" spans="1:10" ht="27" customHeight="1" x14ac:dyDescent="0.2">
      <c r="A104" s="198" t="s">
        <v>1277</v>
      </c>
      <c r="B104" s="198" t="s">
        <v>4</v>
      </c>
      <c r="C104" s="198" t="s">
        <v>3</v>
      </c>
      <c r="D104" s="198" t="s">
        <v>1278</v>
      </c>
      <c r="E104" s="201">
        <v>52</v>
      </c>
      <c r="F104" s="201">
        <v>108</v>
      </c>
      <c r="G104" s="234">
        <f t="shared" si="2"/>
        <v>0.67500000000000004</v>
      </c>
      <c r="H104" s="236">
        <v>0</v>
      </c>
      <c r="I104" s="201">
        <v>160</v>
      </c>
      <c r="J104" s="200"/>
    </row>
    <row r="105" spans="1:10" ht="27" customHeight="1" x14ac:dyDescent="0.2">
      <c r="A105" s="198" t="s">
        <v>1169</v>
      </c>
      <c r="B105" s="198" t="s">
        <v>4</v>
      </c>
      <c r="C105" s="198" t="s">
        <v>3</v>
      </c>
      <c r="D105" s="198" t="s">
        <v>1170</v>
      </c>
      <c r="E105" s="201">
        <v>169</v>
      </c>
      <c r="F105" s="201">
        <v>71</v>
      </c>
      <c r="G105" s="234">
        <f t="shared" si="2"/>
        <v>0.29583333333333334</v>
      </c>
      <c r="H105" s="236">
        <v>0</v>
      </c>
      <c r="I105" s="201">
        <v>240</v>
      </c>
      <c r="J105" s="200" t="s">
        <v>1266</v>
      </c>
    </row>
    <row r="106" spans="1:10" ht="27" customHeight="1" x14ac:dyDescent="0.2">
      <c r="A106" s="198" t="s">
        <v>1167</v>
      </c>
      <c r="B106" s="198" t="s">
        <v>4</v>
      </c>
      <c r="C106" s="198" t="s">
        <v>3</v>
      </c>
      <c r="D106" s="198" t="s">
        <v>1168</v>
      </c>
      <c r="E106" s="201">
        <v>183</v>
      </c>
      <c r="F106" s="201">
        <v>81</v>
      </c>
      <c r="G106" s="234">
        <f t="shared" si="2"/>
        <v>0.30681818181818182</v>
      </c>
      <c r="H106" s="236">
        <v>0</v>
      </c>
      <c r="I106" s="201">
        <v>264</v>
      </c>
      <c r="J106" s="200" t="s">
        <v>1266</v>
      </c>
    </row>
    <row r="107" spans="1:10" ht="27" customHeight="1" x14ac:dyDescent="0.2">
      <c r="A107" s="198" t="s">
        <v>1165</v>
      </c>
      <c r="B107" s="198" t="s">
        <v>4</v>
      </c>
      <c r="C107" s="198" t="s">
        <v>3</v>
      </c>
      <c r="D107" s="198" t="s">
        <v>1166</v>
      </c>
      <c r="E107" s="201">
        <v>108</v>
      </c>
      <c r="F107" s="201">
        <v>60</v>
      </c>
      <c r="G107" s="234">
        <f t="shared" si="2"/>
        <v>0.35714285714285715</v>
      </c>
      <c r="H107" s="236">
        <v>0</v>
      </c>
      <c r="I107" s="201">
        <v>168</v>
      </c>
      <c r="J107" s="200" t="s">
        <v>1266</v>
      </c>
    </row>
    <row r="108" spans="1:10" ht="27" customHeight="1" x14ac:dyDescent="0.2">
      <c r="A108" s="198" t="s">
        <v>1163</v>
      </c>
      <c r="B108" s="198" t="s">
        <v>4</v>
      </c>
      <c r="C108" s="198" t="s">
        <v>3</v>
      </c>
      <c r="D108" s="198" t="s">
        <v>1164</v>
      </c>
      <c r="E108" s="201">
        <v>110</v>
      </c>
      <c r="F108" s="201">
        <v>82</v>
      </c>
      <c r="G108" s="234">
        <f t="shared" si="2"/>
        <v>0.42708333333333331</v>
      </c>
      <c r="H108" s="236">
        <v>0</v>
      </c>
      <c r="I108" s="201">
        <v>192</v>
      </c>
      <c r="J108" s="200" t="s">
        <v>1266</v>
      </c>
    </row>
    <row r="109" spans="1:10" ht="27" customHeight="1" x14ac:dyDescent="0.2">
      <c r="A109" s="198" t="s">
        <v>1161</v>
      </c>
      <c r="B109" s="198" t="s">
        <v>4</v>
      </c>
      <c r="C109" s="198" t="s">
        <v>3</v>
      </c>
      <c r="D109" s="198" t="s">
        <v>1162</v>
      </c>
      <c r="E109" s="201">
        <v>175</v>
      </c>
      <c r="F109" s="201">
        <v>65</v>
      </c>
      <c r="G109" s="234">
        <f t="shared" si="2"/>
        <v>0.27083333333333331</v>
      </c>
      <c r="H109" s="236">
        <v>0</v>
      </c>
      <c r="I109" s="201">
        <v>240</v>
      </c>
      <c r="J109" s="200" t="s">
        <v>1266</v>
      </c>
    </row>
    <row r="110" spans="1:10" ht="27" customHeight="1" x14ac:dyDescent="0.2">
      <c r="A110" s="198" t="s">
        <v>1159</v>
      </c>
      <c r="B110" s="198" t="s">
        <v>4</v>
      </c>
      <c r="C110" s="198" t="s">
        <v>3</v>
      </c>
      <c r="D110" s="198" t="s">
        <v>1160</v>
      </c>
      <c r="E110" s="201">
        <v>236</v>
      </c>
      <c r="F110" s="201">
        <v>100</v>
      </c>
      <c r="G110" s="234">
        <f t="shared" si="2"/>
        <v>0.29761904761904762</v>
      </c>
      <c r="H110" s="236">
        <v>0</v>
      </c>
      <c r="I110" s="201">
        <v>336</v>
      </c>
      <c r="J110" s="200" t="s">
        <v>1266</v>
      </c>
    </row>
    <row r="111" spans="1:10" ht="27" customHeight="1" x14ac:dyDescent="0.2">
      <c r="A111" s="198" t="s">
        <v>1157</v>
      </c>
      <c r="B111" s="198" t="s">
        <v>4</v>
      </c>
      <c r="C111" s="198" t="s">
        <v>3</v>
      </c>
      <c r="D111" s="198" t="s">
        <v>1158</v>
      </c>
      <c r="E111" s="201">
        <v>222</v>
      </c>
      <c r="F111" s="201">
        <v>57</v>
      </c>
      <c r="G111" s="234">
        <f t="shared" si="2"/>
        <v>0.20430107526881722</v>
      </c>
      <c r="H111" s="236">
        <v>1</v>
      </c>
      <c r="I111" s="201">
        <v>280</v>
      </c>
      <c r="J111" s="200" t="s">
        <v>1266</v>
      </c>
    </row>
    <row r="112" spans="1:10" ht="27" customHeight="1" x14ac:dyDescent="0.2">
      <c r="A112" s="198" t="s">
        <v>1189</v>
      </c>
      <c r="B112" s="198" t="s">
        <v>4</v>
      </c>
      <c r="C112" s="198" t="s">
        <v>3</v>
      </c>
      <c r="D112" s="198" t="s">
        <v>1190</v>
      </c>
      <c r="E112" s="201">
        <v>169</v>
      </c>
      <c r="F112" s="201">
        <v>71</v>
      </c>
      <c r="G112" s="234">
        <f t="shared" si="2"/>
        <v>0.29583333333333334</v>
      </c>
      <c r="H112" s="236">
        <v>0</v>
      </c>
      <c r="I112" s="201">
        <v>240</v>
      </c>
      <c r="J112" s="200" t="s">
        <v>1267</v>
      </c>
    </row>
    <row r="113" spans="1:10" ht="27" customHeight="1" x14ac:dyDescent="0.2">
      <c r="A113" s="198" t="s">
        <v>1191</v>
      </c>
      <c r="B113" s="198" t="s">
        <v>4</v>
      </c>
      <c r="C113" s="198" t="s">
        <v>3</v>
      </c>
      <c r="D113" s="198" t="s">
        <v>1192</v>
      </c>
      <c r="E113" s="201">
        <v>183</v>
      </c>
      <c r="F113" s="201">
        <v>81</v>
      </c>
      <c r="G113" s="234">
        <f t="shared" si="2"/>
        <v>0.30681818181818182</v>
      </c>
      <c r="H113" s="236">
        <v>0</v>
      </c>
      <c r="I113" s="201">
        <v>264</v>
      </c>
      <c r="J113" s="200" t="s">
        <v>1267</v>
      </c>
    </row>
    <row r="114" spans="1:10" ht="27" customHeight="1" x14ac:dyDescent="0.2">
      <c r="A114" s="198" t="s">
        <v>1193</v>
      </c>
      <c r="B114" s="198" t="s">
        <v>4</v>
      </c>
      <c r="C114" s="198" t="s">
        <v>3</v>
      </c>
      <c r="D114" s="198" t="s">
        <v>1194</v>
      </c>
      <c r="E114" s="201">
        <v>108</v>
      </c>
      <c r="F114" s="201">
        <v>60</v>
      </c>
      <c r="G114" s="234">
        <f t="shared" si="2"/>
        <v>0.35714285714285715</v>
      </c>
      <c r="H114" s="236">
        <v>0</v>
      </c>
      <c r="I114" s="201">
        <v>168</v>
      </c>
      <c r="J114" s="200" t="s">
        <v>1267</v>
      </c>
    </row>
    <row r="115" spans="1:10" ht="27" customHeight="1" x14ac:dyDescent="0.2">
      <c r="A115" s="198" t="s">
        <v>1195</v>
      </c>
      <c r="B115" s="198" t="s">
        <v>4</v>
      </c>
      <c r="C115" s="198" t="s">
        <v>3</v>
      </c>
      <c r="D115" s="198" t="s">
        <v>1196</v>
      </c>
      <c r="E115" s="201">
        <v>110</v>
      </c>
      <c r="F115" s="201">
        <v>82</v>
      </c>
      <c r="G115" s="234">
        <f t="shared" si="2"/>
        <v>0.42708333333333331</v>
      </c>
      <c r="H115" s="236">
        <v>0</v>
      </c>
      <c r="I115" s="201">
        <v>192</v>
      </c>
      <c r="J115" s="200" t="s">
        <v>1267</v>
      </c>
    </row>
    <row r="116" spans="1:10" ht="27" customHeight="1" x14ac:dyDescent="0.2">
      <c r="A116" s="198" t="s">
        <v>1197</v>
      </c>
      <c r="B116" s="198" t="s">
        <v>4</v>
      </c>
      <c r="C116" s="198" t="s">
        <v>3</v>
      </c>
      <c r="D116" s="198" t="s">
        <v>1198</v>
      </c>
      <c r="E116" s="201">
        <v>174</v>
      </c>
      <c r="F116" s="201">
        <v>66</v>
      </c>
      <c r="G116" s="234">
        <f t="shared" si="2"/>
        <v>0.27500000000000002</v>
      </c>
      <c r="H116" s="236">
        <v>0</v>
      </c>
      <c r="I116" s="201">
        <v>240</v>
      </c>
      <c r="J116" s="200" t="s">
        <v>1267</v>
      </c>
    </row>
    <row r="117" spans="1:10" ht="27" customHeight="1" x14ac:dyDescent="0.2">
      <c r="A117" s="198" t="s">
        <v>1199</v>
      </c>
      <c r="B117" s="198" t="s">
        <v>4</v>
      </c>
      <c r="C117" s="198" t="s">
        <v>3</v>
      </c>
      <c r="D117" s="198" t="s">
        <v>1200</v>
      </c>
      <c r="E117" s="201">
        <v>237</v>
      </c>
      <c r="F117" s="201">
        <v>99</v>
      </c>
      <c r="G117" s="234">
        <f t="shared" si="2"/>
        <v>0.29464285714285715</v>
      </c>
      <c r="H117" s="236">
        <v>0</v>
      </c>
      <c r="I117" s="201">
        <v>336</v>
      </c>
      <c r="J117" s="200" t="s">
        <v>1267</v>
      </c>
    </row>
    <row r="118" spans="1:10" ht="27" customHeight="1" x14ac:dyDescent="0.2">
      <c r="A118" s="198" t="s">
        <v>1201</v>
      </c>
      <c r="B118" s="198" t="s">
        <v>4</v>
      </c>
      <c r="C118" s="198" t="s">
        <v>3</v>
      </c>
      <c r="D118" s="198" t="s">
        <v>1202</v>
      </c>
      <c r="E118" s="201">
        <v>222</v>
      </c>
      <c r="F118" s="201">
        <v>58</v>
      </c>
      <c r="G118" s="234">
        <f t="shared" si="2"/>
        <v>0.20714285714285716</v>
      </c>
      <c r="H118" s="236">
        <v>0</v>
      </c>
      <c r="I118" s="201">
        <v>280</v>
      </c>
      <c r="J118" s="200" t="s">
        <v>1267</v>
      </c>
    </row>
    <row r="119" spans="1:10" ht="27" customHeight="1" x14ac:dyDescent="0.2">
      <c r="A119" s="198" t="s">
        <v>1154</v>
      </c>
      <c r="B119" s="198" t="s">
        <v>4</v>
      </c>
      <c r="C119" s="198" t="s">
        <v>3</v>
      </c>
      <c r="D119" s="198" t="s">
        <v>1155</v>
      </c>
      <c r="E119" s="201">
        <v>161</v>
      </c>
      <c r="F119" s="201">
        <v>31</v>
      </c>
      <c r="G119" s="234">
        <f t="shared" si="2"/>
        <v>0.16145833333333334</v>
      </c>
      <c r="H119" s="236">
        <v>0</v>
      </c>
      <c r="I119" s="201">
        <v>192</v>
      </c>
      <c r="J119" s="200" t="s">
        <v>1266</v>
      </c>
    </row>
    <row r="120" spans="1:10" ht="27" customHeight="1" x14ac:dyDescent="0.2">
      <c r="A120" s="198" t="s">
        <v>1152</v>
      </c>
      <c r="B120" s="198" t="s">
        <v>4</v>
      </c>
      <c r="C120" s="198" t="s">
        <v>3</v>
      </c>
      <c r="D120" s="198" t="s">
        <v>1153</v>
      </c>
      <c r="E120" s="201">
        <v>218</v>
      </c>
      <c r="F120" s="201">
        <v>22</v>
      </c>
      <c r="G120" s="234">
        <f t="shared" si="2"/>
        <v>9.166666666666666E-2</v>
      </c>
      <c r="H120" s="236">
        <v>0</v>
      </c>
      <c r="I120" s="201">
        <v>240</v>
      </c>
      <c r="J120" s="200" t="s">
        <v>1266</v>
      </c>
    </row>
    <row r="121" spans="1:10" ht="27" customHeight="1" x14ac:dyDescent="0.2">
      <c r="A121" s="198" t="s">
        <v>1280</v>
      </c>
      <c r="B121" s="198" t="s">
        <v>4</v>
      </c>
      <c r="C121" s="198" t="s">
        <v>3</v>
      </c>
      <c r="D121" s="198" t="s">
        <v>1156</v>
      </c>
      <c r="E121" s="201">
        <v>199</v>
      </c>
      <c r="F121" s="201">
        <v>113</v>
      </c>
      <c r="G121" s="234">
        <f t="shared" si="2"/>
        <v>0.36217948717948717</v>
      </c>
      <c r="H121" s="236">
        <v>0</v>
      </c>
      <c r="I121" s="201">
        <v>312</v>
      </c>
      <c r="J121" s="200"/>
    </row>
    <row r="122" spans="1:10" ht="27" customHeight="1" x14ac:dyDescent="0.2">
      <c r="A122" s="198" t="s">
        <v>1207</v>
      </c>
      <c r="B122" s="198" t="s">
        <v>4</v>
      </c>
      <c r="C122" s="198" t="s">
        <v>3</v>
      </c>
      <c r="D122" s="198" t="s">
        <v>1208</v>
      </c>
      <c r="E122" s="201">
        <v>161</v>
      </c>
      <c r="F122" s="201">
        <v>30</v>
      </c>
      <c r="G122" s="234">
        <f t="shared" si="2"/>
        <v>0.15706806282722513</v>
      </c>
      <c r="H122" s="236">
        <v>1</v>
      </c>
      <c r="I122" s="201">
        <v>192</v>
      </c>
      <c r="J122" s="200" t="s">
        <v>1267</v>
      </c>
    </row>
    <row r="123" spans="1:10" ht="27" customHeight="1" x14ac:dyDescent="0.2">
      <c r="A123" s="198" t="s">
        <v>1209</v>
      </c>
      <c r="B123" s="198" t="s">
        <v>4</v>
      </c>
      <c r="C123" s="198" t="s">
        <v>3</v>
      </c>
      <c r="D123" s="198" t="s">
        <v>1210</v>
      </c>
      <c r="E123" s="201">
        <v>218</v>
      </c>
      <c r="F123" s="201">
        <v>22</v>
      </c>
      <c r="G123" s="234">
        <f t="shared" si="2"/>
        <v>9.166666666666666E-2</v>
      </c>
      <c r="H123" s="236">
        <v>0</v>
      </c>
      <c r="I123" s="201">
        <v>240</v>
      </c>
      <c r="J123" s="200" t="s">
        <v>1267</v>
      </c>
    </row>
    <row r="124" spans="1:10" ht="27" customHeight="1" x14ac:dyDescent="0.2">
      <c r="A124" s="198" t="s">
        <v>1203</v>
      </c>
      <c r="B124" s="198" t="s">
        <v>4</v>
      </c>
      <c r="C124" s="198" t="s">
        <v>3</v>
      </c>
      <c r="D124" s="198" t="s">
        <v>1204</v>
      </c>
      <c r="E124" s="201">
        <v>198</v>
      </c>
      <c r="F124" s="201">
        <v>114</v>
      </c>
      <c r="G124" s="234">
        <f t="shared" si="2"/>
        <v>0.36538461538461536</v>
      </c>
      <c r="H124" s="236">
        <v>0</v>
      </c>
      <c r="I124" s="201">
        <v>312</v>
      </c>
      <c r="J124" s="200" t="s">
        <v>1267</v>
      </c>
    </row>
    <row r="125" spans="1:10" ht="27" customHeight="1" x14ac:dyDescent="0.2">
      <c r="A125" s="198" t="s">
        <v>1137</v>
      </c>
      <c r="B125" s="198" t="s">
        <v>4</v>
      </c>
      <c r="C125" s="198" t="s">
        <v>72</v>
      </c>
      <c r="D125" s="198" t="s">
        <v>1138</v>
      </c>
      <c r="E125" s="201">
        <v>60</v>
      </c>
      <c r="F125" s="201">
        <v>120</v>
      </c>
      <c r="G125" s="234">
        <f t="shared" si="2"/>
        <v>0.66666666666666663</v>
      </c>
      <c r="H125" s="236">
        <v>0</v>
      </c>
      <c r="I125" s="201">
        <v>180</v>
      </c>
      <c r="J125" s="200" t="s">
        <v>1268</v>
      </c>
    </row>
    <row r="126" spans="1:10" ht="27" customHeight="1" thickBot="1" x14ac:dyDescent="0.25">
      <c r="A126" s="198" t="s">
        <v>1141</v>
      </c>
      <c r="B126" s="198" t="s">
        <v>4</v>
      </c>
      <c r="C126" s="198" t="s">
        <v>72</v>
      </c>
      <c r="D126" s="198" t="s">
        <v>1142</v>
      </c>
      <c r="E126" s="201">
        <v>61</v>
      </c>
      <c r="F126" s="201">
        <v>119</v>
      </c>
      <c r="G126" s="234">
        <f t="shared" si="2"/>
        <v>0.66111111111111109</v>
      </c>
      <c r="H126" s="236">
        <v>0</v>
      </c>
      <c r="I126" s="201">
        <v>180</v>
      </c>
      <c r="J126" s="200" t="s">
        <v>1269</v>
      </c>
    </row>
    <row r="127" spans="1:10" ht="21.75" thickTop="1" thickBot="1" x14ac:dyDescent="0.35">
      <c r="A127" s="271" t="s">
        <v>1281</v>
      </c>
      <c r="B127" s="272"/>
      <c r="C127" s="272"/>
      <c r="D127" s="272"/>
      <c r="E127" s="272"/>
      <c r="F127" s="272"/>
      <c r="G127" s="272"/>
      <c r="H127" s="272"/>
      <c r="I127" s="272"/>
      <c r="J127" s="273"/>
    </row>
    <row r="128" spans="1:10" ht="21.75" thickTop="1" thickBot="1" x14ac:dyDescent="0.35">
      <c r="A128" s="307" t="s">
        <v>20</v>
      </c>
      <c r="B128" s="308"/>
      <c r="C128" s="308"/>
      <c r="D128" s="313"/>
      <c r="E128" s="314" t="s">
        <v>19</v>
      </c>
      <c r="F128" s="309"/>
      <c r="G128" s="309"/>
      <c r="H128" s="309"/>
      <c r="I128" s="315"/>
      <c r="J128" s="225"/>
    </row>
    <row r="129" spans="1:10" ht="27" thickTop="1" thickBot="1" x14ac:dyDescent="0.25">
      <c r="A129" s="222" t="s">
        <v>18</v>
      </c>
      <c r="B129" s="223" t="s">
        <v>17</v>
      </c>
      <c r="C129" s="223" t="s">
        <v>16</v>
      </c>
      <c r="D129" s="223" t="s">
        <v>15</v>
      </c>
      <c r="E129" s="224" t="s">
        <v>14</v>
      </c>
      <c r="F129" s="224" t="s">
        <v>13</v>
      </c>
      <c r="G129" s="224" t="s">
        <v>12</v>
      </c>
      <c r="H129" s="224" t="s">
        <v>11</v>
      </c>
      <c r="I129" s="223" t="s">
        <v>10</v>
      </c>
      <c r="J129" s="224" t="s">
        <v>9</v>
      </c>
    </row>
    <row r="130" spans="1:10" ht="27" customHeight="1" thickTop="1" x14ac:dyDescent="0.2">
      <c r="A130" s="212" t="s">
        <v>1139</v>
      </c>
      <c r="B130" s="212" t="s">
        <v>73</v>
      </c>
      <c r="C130" s="212" t="s">
        <v>72</v>
      </c>
      <c r="D130" s="212" t="s">
        <v>1140</v>
      </c>
      <c r="E130" s="203">
        <v>16</v>
      </c>
      <c r="F130" s="203">
        <v>38</v>
      </c>
      <c r="G130" s="234">
        <f t="shared" ref="G130:G133" si="3">F130/(E130+F130)</f>
        <v>0.70370370370370372</v>
      </c>
      <c r="H130" s="235">
        <v>0</v>
      </c>
      <c r="I130" s="203">
        <v>54</v>
      </c>
      <c r="J130" s="202" t="s">
        <v>1268</v>
      </c>
    </row>
    <row r="131" spans="1:10" ht="27" customHeight="1" x14ac:dyDescent="0.2">
      <c r="A131" s="198" t="s">
        <v>1143</v>
      </c>
      <c r="B131" s="198" t="s">
        <v>73</v>
      </c>
      <c r="C131" s="198" t="s">
        <v>72</v>
      </c>
      <c r="D131" s="198" t="s">
        <v>1279</v>
      </c>
      <c r="E131" s="201">
        <v>16</v>
      </c>
      <c r="F131" s="201">
        <v>38</v>
      </c>
      <c r="G131" s="234">
        <f t="shared" si="3"/>
        <v>0.70370370370370372</v>
      </c>
      <c r="H131" s="236">
        <v>0</v>
      </c>
      <c r="I131" s="201">
        <v>54</v>
      </c>
      <c r="J131" s="200" t="s">
        <v>1269</v>
      </c>
    </row>
    <row r="132" spans="1:10" ht="27" customHeight="1" x14ac:dyDescent="0.2">
      <c r="A132" s="198" t="s">
        <v>1146</v>
      </c>
      <c r="B132" s="198" t="s">
        <v>4</v>
      </c>
      <c r="C132" s="198" t="s">
        <v>3</v>
      </c>
      <c r="D132" s="198" t="s">
        <v>1147</v>
      </c>
      <c r="E132" s="201">
        <v>18</v>
      </c>
      <c r="F132" s="201">
        <v>30</v>
      </c>
      <c r="G132" s="234">
        <f t="shared" si="3"/>
        <v>0.625</v>
      </c>
      <c r="H132" s="236">
        <v>0</v>
      </c>
      <c r="I132" s="201">
        <v>48</v>
      </c>
      <c r="J132" s="200" t="s">
        <v>1262</v>
      </c>
    </row>
    <row r="133" spans="1:10" ht="27" customHeight="1" thickBot="1" x14ac:dyDescent="0.25">
      <c r="A133" s="198" t="s">
        <v>1150</v>
      </c>
      <c r="B133" s="198" t="s">
        <v>4</v>
      </c>
      <c r="C133" s="198" t="s">
        <v>3</v>
      </c>
      <c r="D133" s="198" t="s">
        <v>1151</v>
      </c>
      <c r="E133" s="201">
        <v>17</v>
      </c>
      <c r="F133" s="201">
        <v>31</v>
      </c>
      <c r="G133" s="234">
        <f t="shared" si="3"/>
        <v>0.64583333333333337</v>
      </c>
      <c r="H133" s="236">
        <v>0</v>
      </c>
      <c r="I133" s="201">
        <v>48</v>
      </c>
      <c r="J133" s="200" t="s">
        <v>1263</v>
      </c>
    </row>
    <row r="134" spans="1:10" ht="21.75" thickTop="1" thickBot="1" x14ac:dyDescent="0.35">
      <c r="A134" s="271" t="s">
        <v>1298</v>
      </c>
      <c r="B134" s="272"/>
      <c r="C134" s="272"/>
      <c r="D134" s="272"/>
      <c r="E134" s="272"/>
      <c r="F134" s="272"/>
      <c r="G134" s="272"/>
      <c r="H134" s="272"/>
      <c r="I134" s="272"/>
      <c r="J134" s="273"/>
    </row>
    <row r="135" spans="1:10" ht="21.75" thickTop="1" thickBot="1" x14ac:dyDescent="0.35">
      <c r="A135" s="307" t="s">
        <v>20</v>
      </c>
      <c r="B135" s="308"/>
      <c r="C135" s="308"/>
      <c r="D135" s="313"/>
      <c r="E135" s="314" t="s">
        <v>19</v>
      </c>
      <c r="F135" s="309"/>
      <c r="G135" s="309"/>
      <c r="H135" s="309"/>
      <c r="I135" s="315"/>
      <c r="J135" s="225"/>
    </row>
    <row r="136" spans="1:10" ht="27" thickTop="1" thickBot="1" x14ac:dyDescent="0.25">
      <c r="A136" s="222" t="s">
        <v>18</v>
      </c>
      <c r="B136" s="223" t="s">
        <v>17</v>
      </c>
      <c r="C136" s="223" t="s">
        <v>16</v>
      </c>
      <c r="D136" s="223" t="s">
        <v>15</v>
      </c>
      <c r="E136" s="224" t="s">
        <v>14</v>
      </c>
      <c r="F136" s="224" t="s">
        <v>13</v>
      </c>
      <c r="G136" s="224" t="s">
        <v>12</v>
      </c>
      <c r="H136" s="224" t="s">
        <v>11</v>
      </c>
      <c r="I136" s="223" t="s">
        <v>10</v>
      </c>
      <c r="J136" s="224" t="s">
        <v>9</v>
      </c>
    </row>
    <row r="137" spans="1:10" ht="27" customHeight="1" thickTop="1" x14ac:dyDescent="0.2">
      <c r="A137" s="212" t="s">
        <v>1282</v>
      </c>
      <c r="B137" s="212" t="s">
        <v>239</v>
      </c>
      <c r="C137" s="212" t="s">
        <v>1286</v>
      </c>
      <c r="D137" s="212" t="s">
        <v>1284</v>
      </c>
      <c r="E137" s="203">
        <v>35</v>
      </c>
      <c r="F137" s="203">
        <v>0</v>
      </c>
      <c r="G137" s="234">
        <f t="shared" ref="G137:G140" si="4">F137/(E137+F137)</f>
        <v>0</v>
      </c>
      <c r="H137" s="235">
        <v>77</v>
      </c>
      <c r="I137" s="203">
        <v>112</v>
      </c>
      <c r="J137" s="202" t="s">
        <v>1265</v>
      </c>
    </row>
    <row r="138" spans="1:10" ht="27" customHeight="1" x14ac:dyDescent="0.2">
      <c r="A138" s="198" t="s">
        <v>1283</v>
      </c>
      <c r="B138" s="198" t="s">
        <v>239</v>
      </c>
      <c r="C138" s="198" t="s">
        <v>1286</v>
      </c>
      <c r="D138" s="198" t="s">
        <v>1285</v>
      </c>
      <c r="E138" s="201">
        <v>35</v>
      </c>
      <c r="F138" s="201">
        <v>0</v>
      </c>
      <c r="G138" s="234">
        <f t="shared" si="4"/>
        <v>0</v>
      </c>
      <c r="H138" s="236">
        <v>77</v>
      </c>
      <c r="I138" s="201">
        <v>112</v>
      </c>
      <c r="J138" s="200" t="s">
        <v>1264</v>
      </c>
    </row>
    <row r="139" spans="1:10" ht="27" customHeight="1" x14ac:dyDescent="0.2">
      <c r="A139" s="198" t="s">
        <v>1287</v>
      </c>
      <c r="B139" s="198" t="s">
        <v>1289</v>
      </c>
      <c r="C139" s="198" t="s">
        <v>1286</v>
      </c>
      <c r="D139" s="198" t="s">
        <v>1290</v>
      </c>
      <c r="E139" s="201">
        <v>10</v>
      </c>
      <c r="F139" s="201">
        <v>14</v>
      </c>
      <c r="G139" s="234">
        <f t="shared" si="4"/>
        <v>0.58333333333333337</v>
      </c>
      <c r="H139" s="236">
        <v>0</v>
      </c>
      <c r="I139" s="201">
        <v>24</v>
      </c>
      <c r="J139" s="200" t="s">
        <v>1262</v>
      </c>
    </row>
    <row r="140" spans="1:10" ht="27" customHeight="1" thickBot="1" x14ac:dyDescent="0.25">
      <c r="A140" s="198" t="s">
        <v>1288</v>
      </c>
      <c r="B140" s="198" t="s">
        <v>1289</v>
      </c>
      <c r="C140" s="198" t="s">
        <v>1286</v>
      </c>
      <c r="D140" s="198" t="s">
        <v>1291</v>
      </c>
      <c r="E140" s="201">
        <v>10</v>
      </c>
      <c r="F140" s="201">
        <v>14</v>
      </c>
      <c r="G140" s="234">
        <f t="shared" si="4"/>
        <v>0.58333333333333337</v>
      </c>
      <c r="H140" s="236">
        <v>0</v>
      </c>
      <c r="I140" s="201">
        <v>24</v>
      </c>
      <c r="J140" s="200" t="s">
        <v>1263</v>
      </c>
    </row>
    <row r="141" spans="1:10" ht="21.75" thickTop="1" thickBot="1" x14ac:dyDescent="0.35">
      <c r="A141" s="291" t="s">
        <v>1299</v>
      </c>
      <c r="B141" s="272"/>
      <c r="C141" s="272"/>
      <c r="D141" s="272"/>
      <c r="E141" s="272"/>
      <c r="F141" s="272"/>
      <c r="G141" s="272"/>
      <c r="H141" s="272"/>
      <c r="I141" s="272"/>
      <c r="J141" s="292"/>
    </row>
    <row r="142" spans="1:10" ht="21.75" thickTop="1" thickBot="1" x14ac:dyDescent="0.35">
      <c r="A142" s="307" t="s">
        <v>20</v>
      </c>
      <c r="B142" s="308"/>
      <c r="C142" s="308"/>
      <c r="D142" s="313"/>
      <c r="E142" s="314" t="s">
        <v>19</v>
      </c>
      <c r="F142" s="309"/>
      <c r="G142" s="309"/>
      <c r="H142" s="309"/>
      <c r="I142" s="315"/>
      <c r="J142" s="225"/>
    </row>
    <row r="143" spans="1:10" ht="27" thickTop="1" thickBot="1" x14ac:dyDescent="0.25">
      <c r="A143" s="222" t="s">
        <v>18</v>
      </c>
      <c r="B143" s="223" t="s">
        <v>17</v>
      </c>
      <c r="C143" s="223" t="s">
        <v>16</v>
      </c>
      <c r="D143" s="223" t="s">
        <v>15</v>
      </c>
      <c r="E143" s="224" t="s">
        <v>14</v>
      </c>
      <c r="F143" s="224" t="s">
        <v>13</v>
      </c>
      <c r="G143" s="224" t="s">
        <v>12</v>
      </c>
      <c r="H143" s="224" t="s">
        <v>11</v>
      </c>
      <c r="I143" s="223" t="s">
        <v>10</v>
      </c>
      <c r="J143" s="224" t="s">
        <v>9</v>
      </c>
    </row>
    <row r="144" spans="1:10" ht="27" customHeight="1" thickTop="1" x14ac:dyDescent="0.2">
      <c r="A144" s="212" t="s">
        <v>1292</v>
      </c>
      <c r="B144" s="212" t="s">
        <v>239</v>
      </c>
      <c r="C144" s="212" t="s">
        <v>1286</v>
      </c>
      <c r="D144" s="212" t="s">
        <v>1284</v>
      </c>
      <c r="E144" s="203">
        <v>37</v>
      </c>
      <c r="F144" s="203">
        <v>0</v>
      </c>
      <c r="G144" s="234">
        <f t="shared" ref="G144:G147" si="5">F144/(E144+F144)</f>
        <v>0</v>
      </c>
      <c r="H144" s="235">
        <v>75</v>
      </c>
      <c r="I144" s="203">
        <v>112</v>
      </c>
      <c r="J144" s="202" t="s">
        <v>1265</v>
      </c>
    </row>
    <row r="145" spans="1:10" ht="27" customHeight="1" x14ac:dyDescent="0.2">
      <c r="A145" s="198" t="s">
        <v>1293</v>
      </c>
      <c r="B145" s="198" t="s">
        <v>239</v>
      </c>
      <c r="C145" s="198" t="s">
        <v>1286</v>
      </c>
      <c r="D145" s="198" t="s">
        <v>1285</v>
      </c>
      <c r="E145" s="201">
        <v>37</v>
      </c>
      <c r="F145" s="201">
        <v>0</v>
      </c>
      <c r="G145" s="234">
        <f t="shared" si="5"/>
        <v>0</v>
      </c>
      <c r="H145" s="236">
        <v>75</v>
      </c>
      <c r="I145" s="201">
        <v>112</v>
      </c>
      <c r="J145" s="200" t="s">
        <v>1264</v>
      </c>
    </row>
    <row r="146" spans="1:10" ht="27" customHeight="1" x14ac:dyDescent="0.2">
      <c r="A146" s="198" t="s">
        <v>1294</v>
      </c>
      <c r="B146" s="198" t="s">
        <v>1289</v>
      </c>
      <c r="C146" s="198" t="s">
        <v>1286</v>
      </c>
      <c r="D146" s="198" t="s">
        <v>1296</v>
      </c>
      <c r="E146" s="201">
        <v>10</v>
      </c>
      <c r="F146" s="201">
        <v>14</v>
      </c>
      <c r="G146" s="234">
        <f t="shared" si="5"/>
        <v>0.58333333333333337</v>
      </c>
      <c r="H146" s="236">
        <v>0</v>
      </c>
      <c r="I146" s="201">
        <v>24</v>
      </c>
      <c r="J146" s="200" t="s">
        <v>1262</v>
      </c>
    </row>
    <row r="147" spans="1:10" ht="27" customHeight="1" x14ac:dyDescent="0.2">
      <c r="A147" s="198" t="s">
        <v>1295</v>
      </c>
      <c r="B147" s="198" t="s">
        <v>1289</v>
      </c>
      <c r="C147" s="198" t="s">
        <v>1286</v>
      </c>
      <c r="D147" s="198" t="s">
        <v>1297</v>
      </c>
      <c r="E147" s="201">
        <v>10</v>
      </c>
      <c r="F147" s="201">
        <v>14</v>
      </c>
      <c r="G147" s="234">
        <f t="shared" si="5"/>
        <v>0.58333333333333337</v>
      </c>
      <c r="H147" s="236">
        <v>0</v>
      </c>
      <c r="I147" s="201">
        <v>24</v>
      </c>
      <c r="J147" s="200" t="s">
        <v>1263</v>
      </c>
    </row>
  </sheetData>
  <mergeCells count="25">
    <mergeCell ref="A134:J134"/>
    <mergeCell ref="A135:D135"/>
    <mergeCell ref="E135:I135"/>
    <mergeCell ref="A141:J141"/>
    <mergeCell ref="A142:D142"/>
    <mergeCell ref="E142:I142"/>
    <mergeCell ref="A88:J88"/>
    <mergeCell ref="A89:D89"/>
    <mergeCell ref="E89:I89"/>
    <mergeCell ref="A127:J127"/>
    <mergeCell ref="A128:D128"/>
    <mergeCell ref="E128:I128"/>
    <mergeCell ref="A1:J1"/>
    <mergeCell ref="A2:J2"/>
    <mergeCell ref="A67:J67"/>
    <mergeCell ref="A68:D68"/>
    <mergeCell ref="E68:I68"/>
    <mergeCell ref="K41:K66"/>
    <mergeCell ref="K84:K87"/>
    <mergeCell ref="E39:I39"/>
    <mergeCell ref="A3:D3"/>
    <mergeCell ref="A39:D39"/>
    <mergeCell ref="E3:I3"/>
    <mergeCell ref="A82:D82"/>
    <mergeCell ref="E82:I8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workbookViewId="0">
      <pane ySplit="1" topLeftCell="A104" activePane="bottomLeft" state="frozen"/>
      <selection pane="bottomLeft" activeCell="E25" sqref="E25:F25"/>
    </sheetView>
  </sheetViews>
  <sheetFormatPr defaultRowHeight="12.75" x14ac:dyDescent="0.2"/>
  <cols>
    <col min="1" max="1" width="27" bestFit="1" customWidth="1"/>
    <col min="2" max="2" width="12.28515625" bestFit="1" customWidth="1"/>
    <col min="3" max="3" width="8.140625" bestFit="1" customWidth="1"/>
    <col min="4" max="4" width="14.28515625" bestFit="1" customWidth="1"/>
    <col min="5" max="6" width="5.5703125" bestFit="1" customWidth="1"/>
    <col min="7" max="7" width="8" bestFit="1" customWidth="1"/>
    <col min="8" max="8" width="8.7109375" bestFit="1" customWidth="1"/>
    <col min="9" max="9" width="8.85546875" bestFit="1" customWidth="1"/>
  </cols>
  <sheetData>
    <row r="1" spans="1:9" ht="27" customHeight="1" thickTop="1" thickBot="1" x14ac:dyDescent="0.35">
      <c r="A1" s="323" t="s">
        <v>1040</v>
      </c>
      <c r="B1" s="324"/>
      <c r="C1" s="324"/>
      <c r="D1" s="324"/>
      <c r="E1" s="324"/>
      <c r="F1" s="324"/>
      <c r="G1" s="324"/>
      <c r="H1" s="324"/>
      <c r="I1" s="324"/>
    </row>
    <row r="2" spans="1:9" ht="27" customHeight="1" thickBot="1" x14ac:dyDescent="0.25">
      <c r="A2" s="304" t="s">
        <v>20</v>
      </c>
      <c r="B2" s="305"/>
      <c r="C2" s="305"/>
      <c r="D2" s="306"/>
      <c r="E2" s="301" t="s">
        <v>19</v>
      </c>
      <c r="F2" s="302"/>
      <c r="G2" s="302"/>
      <c r="H2" s="302"/>
      <c r="I2" s="303"/>
    </row>
    <row r="3" spans="1:9" ht="27.75" customHeight="1" thickBot="1" x14ac:dyDescent="0.25">
      <c r="A3" s="213" t="s">
        <v>18</v>
      </c>
      <c r="B3" s="214" t="s">
        <v>17</v>
      </c>
      <c r="C3" s="214" t="s">
        <v>16</v>
      </c>
      <c r="D3" s="214" t="s">
        <v>15</v>
      </c>
      <c r="E3" s="215" t="s">
        <v>14</v>
      </c>
      <c r="F3" s="215" t="s">
        <v>13</v>
      </c>
      <c r="G3" s="215" t="s">
        <v>12</v>
      </c>
      <c r="H3" s="215" t="s">
        <v>11</v>
      </c>
      <c r="I3" s="214" t="s">
        <v>10</v>
      </c>
    </row>
    <row r="4" spans="1:9" x14ac:dyDescent="0.2">
      <c r="A4" s="212" t="s">
        <v>1080</v>
      </c>
      <c r="B4" s="212" t="s">
        <v>4</v>
      </c>
      <c r="C4" s="212" t="s">
        <v>3</v>
      </c>
      <c r="D4" s="212" t="s">
        <v>1103</v>
      </c>
      <c r="E4" s="203">
        <v>109</v>
      </c>
      <c r="F4" s="203">
        <v>23</v>
      </c>
      <c r="G4" s="234">
        <f>F4/(E4+F4)</f>
        <v>0.17424242424242425</v>
      </c>
      <c r="H4" s="235">
        <v>0</v>
      </c>
      <c r="I4" s="203">
        <v>132</v>
      </c>
    </row>
    <row r="5" spans="1:9" ht="27" customHeight="1" x14ac:dyDescent="0.2">
      <c r="A5" s="198" t="s">
        <v>1081</v>
      </c>
      <c r="B5" s="198" t="s">
        <v>4</v>
      </c>
      <c r="C5" s="198" t="s">
        <v>3</v>
      </c>
      <c r="D5" s="198" t="s">
        <v>1104</v>
      </c>
      <c r="E5" s="201">
        <v>112</v>
      </c>
      <c r="F5" s="201">
        <v>20</v>
      </c>
      <c r="G5" s="234">
        <f t="shared" ref="G5:G37" si="0">F5/(E5+F5)</f>
        <v>0.15151515151515152</v>
      </c>
      <c r="H5" s="236">
        <v>0</v>
      </c>
      <c r="I5" s="201">
        <v>132</v>
      </c>
    </row>
    <row r="6" spans="1:9" ht="27" customHeight="1" x14ac:dyDescent="0.2">
      <c r="A6" s="198" t="s">
        <v>1082</v>
      </c>
      <c r="B6" s="198" t="s">
        <v>4</v>
      </c>
      <c r="C6" s="198" t="s">
        <v>3</v>
      </c>
      <c r="D6" s="198" t="s">
        <v>1105</v>
      </c>
      <c r="E6" s="201">
        <v>116</v>
      </c>
      <c r="F6" s="201">
        <v>4</v>
      </c>
      <c r="G6" s="234">
        <f t="shared" si="0"/>
        <v>3.3333333333333333E-2</v>
      </c>
      <c r="H6" s="236">
        <v>0</v>
      </c>
      <c r="I6" s="201">
        <v>120</v>
      </c>
    </row>
    <row r="7" spans="1:9" ht="27" customHeight="1" x14ac:dyDescent="0.2">
      <c r="A7" s="198" t="s">
        <v>1083</v>
      </c>
      <c r="B7" s="198" t="s">
        <v>4</v>
      </c>
      <c r="C7" s="198" t="s">
        <v>3</v>
      </c>
      <c r="D7" s="198" t="s">
        <v>1106</v>
      </c>
      <c r="E7" s="201">
        <v>113</v>
      </c>
      <c r="F7" s="201">
        <v>7</v>
      </c>
      <c r="G7" s="234">
        <f t="shared" si="0"/>
        <v>5.8333333333333334E-2</v>
      </c>
      <c r="H7" s="236">
        <v>0</v>
      </c>
      <c r="I7" s="201">
        <v>120</v>
      </c>
    </row>
    <row r="8" spans="1:9" ht="27" customHeight="1" x14ac:dyDescent="0.2">
      <c r="A8" s="198" t="s">
        <v>1041</v>
      </c>
      <c r="B8" s="198" t="s">
        <v>4</v>
      </c>
      <c r="C8" s="198" t="s">
        <v>3</v>
      </c>
      <c r="D8" s="198" t="s">
        <v>1107</v>
      </c>
      <c r="E8" s="201">
        <v>194</v>
      </c>
      <c r="F8" s="201">
        <v>110</v>
      </c>
      <c r="G8" s="234">
        <f t="shared" si="0"/>
        <v>0.36184210526315791</v>
      </c>
      <c r="H8" s="236">
        <v>0</v>
      </c>
      <c r="I8" s="201">
        <v>304</v>
      </c>
    </row>
    <row r="9" spans="1:9" ht="27" customHeight="1" x14ac:dyDescent="0.2">
      <c r="A9" s="198" t="s">
        <v>1084</v>
      </c>
      <c r="B9" s="198" t="s">
        <v>4</v>
      </c>
      <c r="C9" s="198" t="s">
        <v>3</v>
      </c>
      <c r="D9" s="198" t="s">
        <v>1108</v>
      </c>
      <c r="E9" s="201">
        <v>20</v>
      </c>
      <c r="F9" s="201">
        <v>300</v>
      </c>
      <c r="G9" s="234">
        <f t="shared" si="0"/>
        <v>0.9375</v>
      </c>
      <c r="H9" s="236">
        <v>0</v>
      </c>
      <c r="I9" s="201">
        <v>320</v>
      </c>
    </row>
    <row r="10" spans="1:9" ht="27" customHeight="1" x14ac:dyDescent="0.2">
      <c r="A10" s="198" t="s">
        <v>1085</v>
      </c>
      <c r="B10" s="198" t="s">
        <v>4</v>
      </c>
      <c r="C10" s="198" t="s">
        <v>3</v>
      </c>
      <c r="D10" s="198" t="s">
        <v>1109</v>
      </c>
      <c r="E10" s="201">
        <v>114</v>
      </c>
      <c r="F10" s="201">
        <v>18</v>
      </c>
      <c r="G10" s="234">
        <f t="shared" si="0"/>
        <v>0.13636363636363635</v>
      </c>
      <c r="H10" s="236">
        <v>0</v>
      </c>
      <c r="I10" s="201">
        <v>132</v>
      </c>
    </row>
    <row r="11" spans="1:9" ht="27" customHeight="1" x14ac:dyDescent="0.2">
      <c r="A11" s="198" t="s">
        <v>1086</v>
      </c>
      <c r="B11" s="198" t="s">
        <v>4</v>
      </c>
      <c r="C11" s="198" t="s">
        <v>3</v>
      </c>
      <c r="D11" s="198" t="s">
        <v>1110</v>
      </c>
      <c r="E11" s="201">
        <v>112</v>
      </c>
      <c r="F11" s="201">
        <v>20</v>
      </c>
      <c r="G11" s="234">
        <f t="shared" si="0"/>
        <v>0.15151515151515152</v>
      </c>
      <c r="H11" s="236">
        <v>0</v>
      </c>
      <c r="I11" s="201">
        <v>132</v>
      </c>
    </row>
    <row r="12" spans="1:9" ht="27" customHeight="1" x14ac:dyDescent="0.2">
      <c r="A12" s="198" t="s">
        <v>1042</v>
      </c>
      <c r="B12" s="198" t="s">
        <v>4</v>
      </c>
      <c r="C12" s="198" t="s">
        <v>3</v>
      </c>
      <c r="D12" s="198" t="s">
        <v>1111</v>
      </c>
      <c r="E12" s="201">
        <v>193</v>
      </c>
      <c r="F12" s="201">
        <v>111</v>
      </c>
      <c r="G12" s="234">
        <f t="shared" si="0"/>
        <v>0.36513157894736842</v>
      </c>
      <c r="H12" s="236">
        <v>0</v>
      </c>
      <c r="I12" s="201">
        <v>304</v>
      </c>
    </row>
    <row r="13" spans="1:9" ht="27" customHeight="1" x14ac:dyDescent="0.2">
      <c r="A13" s="198" t="s">
        <v>1087</v>
      </c>
      <c r="B13" s="198" t="s">
        <v>4</v>
      </c>
      <c r="C13" s="198" t="s">
        <v>3</v>
      </c>
      <c r="D13" s="198" t="s">
        <v>1112</v>
      </c>
      <c r="E13" s="201">
        <v>20</v>
      </c>
      <c r="F13" s="201">
        <v>299</v>
      </c>
      <c r="G13" s="234">
        <f t="shared" si="0"/>
        <v>0.93730407523510972</v>
      </c>
      <c r="H13" s="236">
        <v>1</v>
      </c>
      <c r="I13" s="201">
        <v>320</v>
      </c>
    </row>
    <row r="14" spans="1:9" ht="27" customHeight="1" x14ac:dyDescent="0.2">
      <c r="A14" s="198" t="s">
        <v>1088</v>
      </c>
      <c r="B14" s="198" t="s">
        <v>4</v>
      </c>
      <c r="C14" s="198" t="s">
        <v>3</v>
      </c>
      <c r="D14" s="198" t="s">
        <v>1113</v>
      </c>
      <c r="E14" s="201">
        <v>101</v>
      </c>
      <c r="F14" s="201">
        <v>81</v>
      </c>
      <c r="G14" s="234">
        <f t="shared" si="0"/>
        <v>0.44505494505494503</v>
      </c>
      <c r="H14" s="236">
        <v>2</v>
      </c>
      <c r="I14" s="201">
        <v>184</v>
      </c>
    </row>
    <row r="15" spans="1:9" ht="27" customHeight="1" x14ac:dyDescent="0.2">
      <c r="A15" s="198" t="s">
        <v>1089</v>
      </c>
      <c r="B15" s="198" t="s">
        <v>4</v>
      </c>
      <c r="C15" s="198" t="s">
        <v>3</v>
      </c>
      <c r="D15" s="198" t="s">
        <v>1114</v>
      </c>
      <c r="E15" s="201">
        <v>100</v>
      </c>
      <c r="F15" s="201">
        <v>84</v>
      </c>
      <c r="G15" s="234">
        <f t="shared" si="0"/>
        <v>0.45652173913043476</v>
      </c>
      <c r="H15" s="236">
        <v>0</v>
      </c>
      <c r="I15" s="201">
        <v>184</v>
      </c>
    </row>
    <row r="16" spans="1:9" ht="27" customHeight="1" x14ac:dyDescent="0.2">
      <c r="A16" s="198" t="s">
        <v>1090</v>
      </c>
      <c r="B16" s="198" t="s">
        <v>4</v>
      </c>
      <c r="C16" s="198" t="s">
        <v>3</v>
      </c>
      <c r="D16" s="198" t="s">
        <v>1115</v>
      </c>
      <c r="E16" s="201">
        <v>200</v>
      </c>
      <c r="F16" s="201">
        <v>136</v>
      </c>
      <c r="G16" s="234">
        <f t="shared" si="0"/>
        <v>0.40476190476190477</v>
      </c>
      <c r="H16" s="236">
        <v>0</v>
      </c>
      <c r="I16" s="201">
        <v>336</v>
      </c>
    </row>
    <row r="17" spans="1:9" ht="27" customHeight="1" x14ac:dyDescent="0.2">
      <c r="A17" s="198" t="s">
        <v>1091</v>
      </c>
      <c r="B17" s="198" t="s">
        <v>4</v>
      </c>
      <c r="C17" s="198" t="s">
        <v>3</v>
      </c>
      <c r="D17" s="198" t="s">
        <v>1116</v>
      </c>
      <c r="E17" s="201">
        <v>145</v>
      </c>
      <c r="F17" s="201">
        <v>95</v>
      </c>
      <c r="G17" s="234">
        <f t="shared" si="0"/>
        <v>0.39583333333333331</v>
      </c>
      <c r="H17" s="236">
        <v>0</v>
      </c>
      <c r="I17" s="201">
        <v>240</v>
      </c>
    </row>
    <row r="18" spans="1:9" ht="27" customHeight="1" x14ac:dyDescent="0.2">
      <c r="A18" s="198" t="s">
        <v>1092</v>
      </c>
      <c r="B18" s="198" t="s">
        <v>4</v>
      </c>
      <c r="C18" s="198" t="s">
        <v>3</v>
      </c>
      <c r="D18" s="198" t="s">
        <v>1117</v>
      </c>
      <c r="E18" s="201">
        <v>293</v>
      </c>
      <c r="F18" s="201">
        <v>19</v>
      </c>
      <c r="G18" s="234">
        <f t="shared" si="0"/>
        <v>6.0897435897435896E-2</v>
      </c>
      <c r="H18" s="236">
        <v>0</v>
      </c>
      <c r="I18" s="201">
        <v>312</v>
      </c>
    </row>
    <row r="19" spans="1:9" ht="27" customHeight="1" x14ac:dyDescent="0.2">
      <c r="A19" s="198" t="s">
        <v>1043</v>
      </c>
      <c r="B19" s="198" t="s">
        <v>4</v>
      </c>
      <c r="C19" s="198" t="s">
        <v>3</v>
      </c>
      <c r="D19" s="198" t="s">
        <v>1118</v>
      </c>
      <c r="E19" s="201">
        <v>209</v>
      </c>
      <c r="F19" s="201">
        <v>31</v>
      </c>
      <c r="G19" s="234">
        <f t="shared" si="0"/>
        <v>0.12916666666666668</v>
      </c>
      <c r="H19" s="236">
        <v>0</v>
      </c>
      <c r="I19" s="201">
        <v>240</v>
      </c>
    </row>
    <row r="20" spans="1:9" ht="27" customHeight="1" x14ac:dyDescent="0.2">
      <c r="A20" s="198" t="s">
        <v>1044</v>
      </c>
      <c r="B20" s="198" t="s">
        <v>4</v>
      </c>
      <c r="C20" s="198" t="s">
        <v>3</v>
      </c>
      <c r="D20" s="198" t="s">
        <v>1119</v>
      </c>
      <c r="E20" s="201">
        <v>91</v>
      </c>
      <c r="F20" s="201">
        <v>29</v>
      </c>
      <c r="G20" s="234">
        <f t="shared" si="0"/>
        <v>0.24166666666666667</v>
      </c>
      <c r="H20" s="236">
        <v>0</v>
      </c>
      <c r="I20" s="201">
        <v>120</v>
      </c>
    </row>
    <row r="21" spans="1:9" ht="27" customHeight="1" x14ac:dyDescent="0.2">
      <c r="A21" s="198" t="s">
        <v>1045</v>
      </c>
      <c r="B21" s="198" t="s">
        <v>4</v>
      </c>
      <c r="C21" s="198" t="s">
        <v>3</v>
      </c>
      <c r="D21" s="198" t="s">
        <v>1120</v>
      </c>
      <c r="E21" s="201">
        <v>129</v>
      </c>
      <c r="F21" s="201">
        <v>87</v>
      </c>
      <c r="G21" s="234">
        <f t="shared" si="0"/>
        <v>0.40277777777777779</v>
      </c>
      <c r="H21" s="236">
        <v>0</v>
      </c>
      <c r="I21" s="201">
        <v>216</v>
      </c>
    </row>
    <row r="22" spans="1:9" ht="27" customHeight="1" x14ac:dyDescent="0.2">
      <c r="A22" s="198" t="s">
        <v>1093</v>
      </c>
      <c r="B22" s="198" t="s">
        <v>4</v>
      </c>
      <c r="C22" s="198" t="s">
        <v>3</v>
      </c>
      <c r="D22" s="198" t="s">
        <v>1121</v>
      </c>
      <c r="E22" s="201">
        <v>198</v>
      </c>
      <c r="F22" s="201">
        <v>138</v>
      </c>
      <c r="G22" s="234">
        <f t="shared" si="0"/>
        <v>0.4107142857142857</v>
      </c>
      <c r="H22" s="236">
        <v>0</v>
      </c>
      <c r="I22" s="201">
        <v>336</v>
      </c>
    </row>
    <row r="23" spans="1:9" ht="27" customHeight="1" x14ac:dyDescent="0.2">
      <c r="A23" s="198" t="s">
        <v>1046</v>
      </c>
      <c r="B23" s="198" t="s">
        <v>4</v>
      </c>
      <c r="C23" s="198" t="s">
        <v>3</v>
      </c>
      <c r="D23" s="198" t="s">
        <v>1122</v>
      </c>
      <c r="E23" s="201">
        <v>147</v>
      </c>
      <c r="F23" s="201">
        <v>93</v>
      </c>
      <c r="G23" s="234">
        <f t="shared" si="0"/>
        <v>0.38750000000000001</v>
      </c>
      <c r="H23" s="236">
        <v>0</v>
      </c>
      <c r="I23" s="201">
        <v>240</v>
      </c>
    </row>
    <row r="24" spans="1:9" ht="27" customHeight="1" x14ac:dyDescent="0.2">
      <c r="A24" s="198" t="s">
        <v>1094</v>
      </c>
      <c r="B24" s="198" t="s">
        <v>4</v>
      </c>
      <c r="C24" s="198" t="s">
        <v>3</v>
      </c>
      <c r="D24" s="198" t="s">
        <v>1123</v>
      </c>
      <c r="E24" s="201">
        <v>291</v>
      </c>
      <c r="F24" s="201">
        <v>21</v>
      </c>
      <c r="G24" s="234">
        <f t="shared" si="0"/>
        <v>6.7307692307692304E-2</v>
      </c>
      <c r="H24" s="236">
        <v>0</v>
      </c>
      <c r="I24" s="201">
        <v>312</v>
      </c>
    </row>
    <row r="25" spans="1:9" ht="27" customHeight="1" x14ac:dyDescent="0.2">
      <c r="A25" s="198" t="s">
        <v>1047</v>
      </c>
      <c r="B25" s="198" t="s">
        <v>4</v>
      </c>
      <c r="C25" s="198" t="s">
        <v>3</v>
      </c>
      <c r="D25" s="198" t="s">
        <v>1124</v>
      </c>
      <c r="E25" s="201">
        <v>210</v>
      </c>
      <c r="F25" s="201">
        <v>30</v>
      </c>
      <c r="G25" s="234">
        <f t="shared" si="0"/>
        <v>0.125</v>
      </c>
      <c r="H25" s="236">
        <v>0</v>
      </c>
      <c r="I25" s="201">
        <v>240</v>
      </c>
    </row>
    <row r="26" spans="1:9" ht="27" customHeight="1" x14ac:dyDescent="0.2">
      <c r="A26" s="198" t="s">
        <v>1048</v>
      </c>
      <c r="B26" s="198" t="s">
        <v>4</v>
      </c>
      <c r="C26" s="198" t="s">
        <v>3</v>
      </c>
      <c r="D26" s="198" t="s">
        <v>1125</v>
      </c>
      <c r="E26" s="201">
        <v>91</v>
      </c>
      <c r="F26" s="201">
        <v>29</v>
      </c>
      <c r="G26" s="234">
        <f t="shared" si="0"/>
        <v>0.24166666666666667</v>
      </c>
      <c r="H26" s="236">
        <v>0</v>
      </c>
      <c r="I26" s="201">
        <v>120</v>
      </c>
    </row>
    <row r="27" spans="1:9" ht="27" customHeight="1" x14ac:dyDescent="0.2">
      <c r="A27" s="198" t="s">
        <v>1049</v>
      </c>
      <c r="B27" s="198" t="s">
        <v>4</v>
      </c>
      <c r="C27" s="198" t="s">
        <v>3</v>
      </c>
      <c r="D27" s="198" t="s">
        <v>1126</v>
      </c>
      <c r="E27" s="201">
        <v>129</v>
      </c>
      <c r="F27" s="201">
        <v>87</v>
      </c>
      <c r="G27" s="234">
        <f t="shared" si="0"/>
        <v>0.40277777777777779</v>
      </c>
      <c r="H27" s="236">
        <v>0</v>
      </c>
      <c r="I27" s="201">
        <v>216</v>
      </c>
    </row>
    <row r="28" spans="1:9" ht="27" customHeight="1" x14ac:dyDescent="0.2">
      <c r="A28" s="198" t="s">
        <v>1095</v>
      </c>
      <c r="B28" s="198" t="s">
        <v>4</v>
      </c>
      <c r="C28" s="198" t="s">
        <v>3</v>
      </c>
      <c r="D28" s="198" t="s">
        <v>1127</v>
      </c>
      <c r="E28" s="201">
        <v>120</v>
      </c>
      <c r="F28" s="201">
        <v>120</v>
      </c>
      <c r="G28" s="234">
        <f t="shared" si="0"/>
        <v>0.5</v>
      </c>
      <c r="H28" s="236">
        <v>0</v>
      </c>
      <c r="I28" s="201">
        <v>240</v>
      </c>
    </row>
    <row r="29" spans="1:9" ht="27" customHeight="1" x14ac:dyDescent="0.2">
      <c r="A29" s="198" t="s">
        <v>1096</v>
      </c>
      <c r="B29" s="198" t="s">
        <v>4</v>
      </c>
      <c r="C29" s="198" t="s">
        <v>3</v>
      </c>
      <c r="D29" s="198" t="s">
        <v>1128</v>
      </c>
      <c r="E29" s="201">
        <v>140</v>
      </c>
      <c r="F29" s="201">
        <v>76</v>
      </c>
      <c r="G29" s="234">
        <f t="shared" si="0"/>
        <v>0.35185185185185186</v>
      </c>
      <c r="H29" s="236">
        <v>0</v>
      </c>
      <c r="I29" s="201">
        <v>216</v>
      </c>
    </row>
    <row r="30" spans="1:9" ht="27" customHeight="1" x14ac:dyDescent="0.2">
      <c r="A30" s="198" t="s">
        <v>1097</v>
      </c>
      <c r="B30" s="198" t="s">
        <v>4</v>
      </c>
      <c r="C30" s="198" t="s">
        <v>3</v>
      </c>
      <c r="D30" s="198" t="s">
        <v>1129</v>
      </c>
      <c r="E30" s="201">
        <v>237</v>
      </c>
      <c r="F30" s="201">
        <v>26</v>
      </c>
      <c r="G30" s="234">
        <f t="shared" si="0"/>
        <v>9.8859315589353611E-2</v>
      </c>
      <c r="H30" s="236">
        <v>1</v>
      </c>
      <c r="I30" s="201">
        <v>264</v>
      </c>
    </row>
    <row r="31" spans="1:9" ht="27" customHeight="1" x14ac:dyDescent="0.2">
      <c r="A31" s="198" t="s">
        <v>1098</v>
      </c>
      <c r="B31" s="198" t="s">
        <v>4</v>
      </c>
      <c r="C31" s="198" t="s">
        <v>3</v>
      </c>
      <c r="D31" s="198" t="s">
        <v>1130</v>
      </c>
      <c r="E31" s="201">
        <v>119</v>
      </c>
      <c r="F31" s="201">
        <v>121</v>
      </c>
      <c r="G31" s="234">
        <f t="shared" si="0"/>
        <v>0.50416666666666665</v>
      </c>
      <c r="H31" s="236">
        <v>0</v>
      </c>
      <c r="I31" s="201">
        <v>240</v>
      </c>
    </row>
    <row r="32" spans="1:9" ht="27" customHeight="1" x14ac:dyDescent="0.2">
      <c r="A32" s="198" t="s">
        <v>1099</v>
      </c>
      <c r="B32" s="198" t="s">
        <v>4</v>
      </c>
      <c r="C32" s="198" t="s">
        <v>3</v>
      </c>
      <c r="D32" s="198" t="s">
        <v>1131</v>
      </c>
      <c r="E32" s="201">
        <v>139</v>
      </c>
      <c r="F32" s="201">
        <v>77</v>
      </c>
      <c r="G32" s="234">
        <f t="shared" si="0"/>
        <v>0.35648148148148145</v>
      </c>
      <c r="H32" s="236">
        <v>0</v>
      </c>
      <c r="I32" s="201">
        <v>216</v>
      </c>
    </row>
    <row r="33" spans="1:9" ht="27" customHeight="1" x14ac:dyDescent="0.2">
      <c r="A33" s="198" t="s">
        <v>1100</v>
      </c>
      <c r="B33" s="198" t="s">
        <v>4</v>
      </c>
      <c r="C33" s="198" t="s">
        <v>3</v>
      </c>
      <c r="D33" s="198" t="s">
        <v>1132</v>
      </c>
      <c r="E33" s="201">
        <v>240</v>
      </c>
      <c r="F33" s="201">
        <v>24</v>
      </c>
      <c r="G33" s="234">
        <f t="shared" si="0"/>
        <v>9.0909090909090912E-2</v>
      </c>
      <c r="H33" s="236">
        <v>0</v>
      </c>
      <c r="I33" s="201">
        <v>264</v>
      </c>
    </row>
    <row r="34" spans="1:9" ht="27" customHeight="1" x14ac:dyDescent="0.2">
      <c r="A34" s="198" t="s">
        <v>1050</v>
      </c>
      <c r="B34" s="198" t="s">
        <v>4</v>
      </c>
      <c r="C34" s="198" t="s">
        <v>3</v>
      </c>
      <c r="D34" s="198" t="s">
        <v>1133</v>
      </c>
      <c r="E34" s="201">
        <v>58</v>
      </c>
      <c r="F34" s="201">
        <v>102</v>
      </c>
      <c r="G34" s="234">
        <f t="shared" si="0"/>
        <v>0.63749999999999996</v>
      </c>
      <c r="H34" s="236">
        <v>0</v>
      </c>
      <c r="I34" s="201">
        <v>160</v>
      </c>
    </row>
    <row r="35" spans="1:9" ht="27" customHeight="1" x14ac:dyDescent="0.2">
      <c r="A35" s="198" t="s">
        <v>1051</v>
      </c>
      <c r="B35" s="198" t="s">
        <v>4</v>
      </c>
      <c r="C35" s="198" t="s">
        <v>3</v>
      </c>
      <c r="D35" s="198" t="s">
        <v>1134</v>
      </c>
      <c r="E35" s="201">
        <v>58</v>
      </c>
      <c r="F35" s="201">
        <v>102</v>
      </c>
      <c r="G35" s="234">
        <f t="shared" si="0"/>
        <v>0.63749999999999996</v>
      </c>
      <c r="H35" s="236">
        <v>0</v>
      </c>
      <c r="I35" s="201">
        <v>160</v>
      </c>
    </row>
    <row r="36" spans="1:9" ht="27" customHeight="1" x14ac:dyDescent="0.2">
      <c r="A36" s="198" t="s">
        <v>1101</v>
      </c>
      <c r="B36" s="198" t="s">
        <v>4</v>
      </c>
      <c r="C36" s="198" t="s">
        <v>72</v>
      </c>
      <c r="D36" s="198" t="s">
        <v>1135</v>
      </c>
      <c r="E36" s="201">
        <v>65</v>
      </c>
      <c r="F36" s="201">
        <v>115</v>
      </c>
      <c r="G36" s="234">
        <f t="shared" si="0"/>
        <v>0.63888888888888884</v>
      </c>
      <c r="H36" s="236">
        <v>0</v>
      </c>
      <c r="I36" s="201">
        <v>180</v>
      </c>
    </row>
    <row r="37" spans="1:9" ht="27" customHeight="1" thickBot="1" x14ac:dyDescent="0.25">
      <c r="A37" s="211" t="s">
        <v>1102</v>
      </c>
      <c r="B37" s="211" t="s">
        <v>4</v>
      </c>
      <c r="C37" s="211" t="s">
        <v>72</v>
      </c>
      <c r="D37" s="211" t="s">
        <v>1136</v>
      </c>
      <c r="E37" s="205">
        <v>62</v>
      </c>
      <c r="F37" s="205">
        <v>117</v>
      </c>
      <c r="G37" s="234">
        <f t="shared" si="0"/>
        <v>0.65363128491620115</v>
      </c>
      <c r="H37" s="242">
        <v>1</v>
      </c>
      <c r="I37" s="205">
        <v>180</v>
      </c>
    </row>
    <row r="38" spans="1:9" s="210" customFormat="1" ht="27" customHeight="1" thickTop="1" thickBot="1" x14ac:dyDescent="0.35">
      <c r="A38" s="271" t="s">
        <v>1261</v>
      </c>
      <c r="B38" s="272"/>
      <c r="C38" s="272"/>
      <c r="D38" s="272"/>
      <c r="E38" s="272"/>
      <c r="F38" s="272"/>
      <c r="G38" s="272"/>
      <c r="H38" s="272"/>
      <c r="I38" s="272"/>
    </row>
    <row r="39" spans="1:9" ht="21.75" thickTop="1" thickBot="1" x14ac:dyDescent="0.35">
      <c r="A39" s="317" t="s">
        <v>20</v>
      </c>
      <c r="B39" s="318"/>
      <c r="C39" s="318"/>
      <c r="D39" s="319"/>
      <c r="E39" s="320" t="s">
        <v>19</v>
      </c>
      <c r="F39" s="321"/>
      <c r="G39" s="321"/>
      <c r="H39" s="321"/>
      <c r="I39" s="322"/>
    </row>
    <row r="40" spans="1:9" ht="26.25" thickBot="1" x14ac:dyDescent="0.25">
      <c r="A40" s="218" t="s">
        <v>18</v>
      </c>
      <c r="B40" s="219" t="s">
        <v>17</v>
      </c>
      <c r="C40" s="219" t="s">
        <v>16</v>
      </c>
      <c r="D40" s="219" t="s">
        <v>15</v>
      </c>
      <c r="E40" s="220" t="s">
        <v>14</v>
      </c>
      <c r="F40" s="220" t="s">
        <v>13</v>
      </c>
      <c r="G40" s="220" t="s">
        <v>12</v>
      </c>
      <c r="H40" s="220" t="s">
        <v>11</v>
      </c>
      <c r="I40" s="219" t="s">
        <v>10</v>
      </c>
    </row>
    <row r="41" spans="1:9" x14ac:dyDescent="0.2">
      <c r="A41" s="212" t="s">
        <v>1219</v>
      </c>
      <c r="B41" s="212" t="s">
        <v>4</v>
      </c>
      <c r="C41" s="212" t="s">
        <v>3</v>
      </c>
      <c r="D41" s="212" t="s">
        <v>1220</v>
      </c>
      <c r="E41" s="203">
        <v>16</v>
      </c>
      <c r="F41" s="203">
        <v>32</v>
      </c>
      <c r="G41" s="234">
        <f t="shared" ref="G41:G52" si="1">F41/(E41+F41)</f>
        <v>0.66666666666666663</v>
      </c>
      <c r="H41" s="231">
        <v>0</v>
      </c>
      <c r="I41" s="203">
        <v>48</v>
      </c>
    </row>
    <row r="42" spans="1:9" ht="27" customHeight="1" x14ac:dyDescent="0.2">
      <c r="A42" s="198" t="s">
        <v>1237</v>
      </c>
      <c r="B42" s="198" t="s">
        <v>4</v>
      </c>
      <c r="C42" s="198" t="s">
        <v>3</v>
      </c>
      <c r="D42" s="198" t="s">
        <v>1238</v>
      </c>
      <c r="E42" s="201">
        <v>16</v>
      </c>
      <c r="F42" s="201">
        <v>32</v>
      </c>
      <c r="G42" s="234">
        <f t="shared" si="1"/>
        <v>0.66666666666666663</v>
      </c>
      <c r="H42" s="232">
        <v>0</v>
      </c>
      <c r="I42" s="201">
        <v>48</v>
      </c>
    </row>
    <row r="43" spans="1:9" ht="27" customHeight="1" x14ac:dyDescent="0.2">
      <c r="A43" s="198" t="s">
        <v>1221</v>
      </c>
      <c r="B43" s="198" t="s">
        <v>4</v>
      </c>
      <c r="C43" s="198" t="s">
        <v>3</v>
      </c>
      <c r="D43" s="198" t="s">
        <v>1222</v>
      </c>
      <c r="E43" s="201">
        <v>65</v>
      </c>
      <c r="F43" s="201">
        <v>139</v>
      </c>
      <c r="G43" s="234">
        <f t="shared" si="1"/>
        <v>0.68137254901960786</v>
      </c>
      <c r="H43" s="232">
        <v>0</v>
      </c>
      <c r="I43" s="201">
        <v>204</v>
      </c>
    </row>
    <row r="44" spans="1:9" ht="27" customHeight="1" x14ac:dyDescent="0.2">
      <c r="A44" s="198" t="s">
        <v>1229</v>
      </c>
      <c r="B44" s="198" t="s">
        <v>4</v>
      </c>
      <c r="C44" s="198" t="s">
        <v>3</v>
      </c>
      <c r="D44" s="198" t="s">
        <v>1230</v>
      </c>
      <c r="E44" s="201">
        <v>65</v>
      </c>
      <c r="F44" s="201">
        <v>139</v>
      </c>
      <c r="G44" s="234">
        <f t="shared" si="1"/>
        <v>0.68137254901960786</v>
      </c>
      <c r="H44" s="232">
        <v>0</v>
      </c>
      <c r="I44" s="201">
        <v>204</v>
      </c>
    </row>
    <row r="45" spans="1:9" ht="27" customHeight="1" x14ac:dyDescent="0.2">
      <c r="A45" s="198" t="s">
        <v>1223</v>
      </c>
      <c r="B45" s="198" t="s">
        <v>4</v>
      </c>
      <c r="C45" s="198" t="s">
        <v>3</v>
      </c>
      <c r="D45" s="198" t="s">
        <v>1224</v>
      </c>
      <c r="E45" s="201">
        <v>137</v>
      </c>
      <c r="F45" s="201">
        <v>55</v>
      </c>
      <c r="G45" s="234">
        <f t="shared" si="1"/>
        <v>0.28645833333333331</v>
      </c>
      <c r="H45" s="232">
        <v>0</v>
      </c>
      <c r="I45" s="201">
        <v>192</v>
      </c>
    </row>
    <row r="46" spans="1:9" ht="27" customHeight="1" x14ac:dyDescent="0.2">
      <c r="A46" s="198" t="s">
        <v>1225</v>
      </c>
      <c r="B46" s="198" t="s">
        <v>4</v>
      </c>
      <c r="C46" s="198" t="s">
        <v>3</v>
      </c>
      <c r="D46" s="198" t="s">
        <v>1226</v>
      </c>
      <c r="E46" s="201">
        <v>39</v>
      </c>
      <c r="F46" s="201">
        <v>153</v>
      </c>
      <c r="G46" s="234">
        <f t="shared" si="1"/>
        <v>0.796875</v>
      </c>
      <c r="H46" s="232">
        <v>0</v>
      </c>
      <c r="I46" s="201">
        <v>192</v>
      </c>
    </row>
    <row r="47" spans="1:9" ht="27" customHeight="1" x14ac:dyDescent="0.2">
      <c r="A47" s="198" t="s">
        <v>1227</v>
      </c>
      <c r="B47" s="198" t="s">
        <v>4</v>
      </c>
      <c r="C47" s="198" t="s">
        <v>3</v>
      </c>
      <c r="D47" s="198" t="s">
        <v>1228</v>
      </c>
      <c r="E47" s="201">
        <v>59</v>
      </c>
      <c r="F47" s="201">
        <v>205</v>
      </c>
      <c r="G47" s="234">
        <f t="shared" si="1"/>
        <v>0.77651515151515149</v>
      </c>
      <c r="H47" s="232">
        <v>0</v>
      </c>
      <c r="I47" s="201">
        <v>264</v>
      </c>
    </row>
    <row r="48" spans="1:9" ht="27" customHeight="1" x14ac:dyDescent="0.2">
      <c r="A48" s="198" t="s">
        <v>1231</v>
      </c>
      <c r="B48" s="198" t="s">
        <v>4</v>
      </c>
      <c r="C48" s="198" t="s">
        <v>3</v>
      </c>
      <c r="D48" s="198" t="s">
        <v>1232</v>
      </c>
      <c r="E48" s="201">
        <v>138</v>
      </c>
      <c r="F48" s="201">
        <v>54</v>
      </c>
      <c r="G48" s="234">
        <f t="shared" si="1"/>
        <v>0.28125</v>
      </c>
      <c r="H48" s="232">
        <v>0</v>
      </c>
      <c r="I48" s="201">
        <v>192</v>
      </c>
    </row>
    <row r="49" spans="1:9" ht="27" customHeight="1" x14ac:dyDescent="0.2">
      <c r="A49" s="198" t="s">
        <v>1233</v>
      </c>
      <c r="B49" s="198" t="s">
        <v>4</v>
      </c>
      <c r="C49" s="198" t="s">
        <v>3</v>
      </c>
      <c r="D49" s="198" t="s">
        <v>1234</v>
      </c>
      <c r="E49" s="201">
        <v>39</v>
      </c>
      <c r="F49" s="201">
        <v>153</v>
      </c>
      <c r="G49" s="234">
        <f t="shared" si="1"/>
        <v>0.796875</v>
      </c>
      <c r="H49" s="232">
        <v>0</v>
      </c>
      <c r="I49" s="201">
        <v>192</v>
      </c>
    </row>
    <row r="50" spans="1:9" ht="27" customHeight="1" x14ac:dyDescent="0.2">
      <c r="A50" s="198" t="s">
        <v>1235</v>
      </c>
      <c r="B50" s="198" t="s">
        <v>4</v>
      </c>
      <c r="C50" s="198" t="s">
        <v>3</v>
      </c>
      <c r="D50" s="198" t="s">
        <v>1236</v>
      </c>
      <c r="E50" s="201">
        <v>59</v>
      </c>
      <c r="F50" s="201">
        <v>205</v>
      </c>
      <c r="G50" s="234">
        <f t="shared" si="1"/>
        <v>0.77651515151515149</v>
      </c>
      <c r="H50" s="232">
        <v>0</v>
      </c>
      <c r="I50" s="201">
        <v>264</v>
      </c>
    </row>
    <row r="51" spans="1:9" ht="27" customHeight="1" x14ac:dyDescent="0.2">
      <c r="A51" s="198" t="s">
        <v>1239</v>
      </c>
      <c r="B51" s="198" t="s">
        <v>73</v>
      </c>
      <c r="C51" s="198" t="s">
        <v>72</v>
      </c>
      <c r="D51" s="198" t="s">
        <v>1240</v>
      </c>
      <c r="E51" s="201">
        <v>14</v>
      </c>
      <c r="F51" s="201">
        <v>58</v>
      </c>
      <c r="G51" s="234">
        <f t="shared" si="1"/>
        <v>0.80555555555555558</v>
      </c>
      <c r="H51" s="232">
        <v>0</v>
      </c>
      <c r="I51" s="201">
        <v>72</v>
      </c>
    </row>
    <row r="52" spans="1:9" ht="27" customHeight="1" thickBot="1" x14ac:dyDescent="0.25">
      <c r="A52" s="211" t="s">
        <v>1241</v>
      </c>
      <c r="B52" s="211" t="s">
        <v>73</v>
      </c>
      <c r="C52" s="211" t="s">
        <v>72</v>
      </c>
      <c r="D52" s="211" t="s">
        <v>1242</v>
      </c>
      <c r="E52" s="205">
        <v>14</v>
      </c>
      <c r="F52" s="205">
        <v>58</v>
      </c>
      <c r="G52" s="234">
        <f t="shared" si="1"/>
        <v>0.80555555555555558</v>
      </c>
      <c r="H52" s="233">
        <v>0</v>
      </c>
      <c r="I52" s="205">
        <v>72</v>
      </c>
    </row>
    <row r="53" spans="1:9" s="243" customFormat="1" ht="27" customHeight="1" thickTop="1" thickBot="1" x14ac:dyDescent="0.35">
      <c r="A53" s="271" t="s">
        <v>1274</v>
      </c>
      <c r="B53" s="272"/>
      <c r="C53" s="272"/>
      <c r="D53" s="272"/>
      <c r="E53" s="272"/>
      <c r="F53" s="272"/>
      <c r="G53" s="272"/>
      <c r="H53" s="272"/>
      <c r="I53" s="272"/>
    </row>
    <row r="54" spans="1:9" ht="21.75" thickTop="1" thickBot="1" x14ac:dyDescent="0.35">
      <c r="A54" s="316" t="s">
        <v>20</v>
      </c>
      <c r="B54" s="308"/>
      <c r="C54" s="308"/>
      <c r="D54" s="313"/>
      <c r="E54" s="314" t="s">
        <v>19</v>
      </c>
      <c r="F54" s="309"/>
      <c r="G54" s="309"/>
      <c r="H54" s="309"/>
      <c r="I54" s="315"/>
    </row>
    <row r="55" spans="1:9" ht="27" thickTop="1" thickBot="1" x14ac:dyDescent="0.25">
      <c r="A55" s="222" t="s">
        <v>18</v>
      </c>
      <c r="B55" s="223" t="s">
        <v>17</v>
      </c>
      <c r="C55" s="223" t="s">
        <v>16</v>
      </c>
      <c r="D55" s="223" t="s">
        <v>15</v>
      </c>
      <c r="E55" s="224" t="s">
        <v>14</v>
      </c>
      <c r="F55" s="224" t="s">
        <v>13</v>
      </c>
      <c r="G55" s="224" t="s">
        <v>12</v>
      </c>
      <c r="H55" s="224" t="s">
        <v>11</v>
      </c>
      <c r="I55" s="223" t="s">
        <v>10</v>
      </c>
    </row>
    <row r="56" spans="1:9" ht="13.5" thickTop="1" x14ac:dyDescent="0.2">
      <c r="A56" s="212" t="s">
        <v>1179</v>
      </c>
      <c r="B56" s="212" t="s">
        <v>4</v>
      </c>
      <c r="C56" s="212" t="s">
        <v>3</v>
      </c>
      <c r="D56" s="212" t="s">
        <v>1180</v>
      </c>
      <c r="E56" s="203">
        <v>134</v>
      </c>
      <c r="F56" s="203">
        <v>10</v>
      </c>
      <c r="G56" s="234">
        <f t="shared" ref="G56:G91" si="2">F56/(E56+F56)</f>
        <v>6.9444444444444448E-2</v>
      </c>
      <c r="H56" s="235">
        <v>0</v>
      </c>
      <c r="I56" s="203">
        <v>144</v>
      </c>
    </row>
    <row r="57" spans="1:9" ht="27" customHeight="1" x14ac:dyDescent="0.2">
      <c r="A57" s="198" t="s">
        <v>1177</v>
      </c>
      <c r="B57" s="198" t="s">
        <v>4</v>
      </c>
      <c r="C57" s="198" t="s">
        <v>3</v>
      </c>
      <c r="D57" s="198" t="s">
        <v>1178</v>
      </c>
      <c r="E57" s="201">
        <v>130</v>
      </c>
      <c r="F57" s="201">
        <v>14</v>
      </c>
      <c r="G57" s="234">
        <f t="shared" si="2"/>
        <v>9.7222222222222224E-2</v>
      </c>
      <c r="H57" s="236">
        <v>0</v>
      </c>
      <c r="I57" s="201">
        <v>144</v>
      </c>
    </row>
    <row r="58" spans="1:9" ht="27" customHeight="1" x14ac:dyDescent="0.2">
      <c r="A58" s="198" t="s">
        <v>1175</v>
      </c>
      <c r="B58" s="198" t="s">
        <v>4</v>
      </c>
      <c r="C58" s="198" t="s">
        <v>3</v>
      </c>
      <c r="D58" s="198" t="s">
        <v>1176</v>
      </c>
      <c r="E58" s="201">
        <v>113</v>
      </c>
      <c r="F58" s="201">
        <v>19</v>
      </c>
      <c r="G58" s="234">
        <f t="shared" si="2"/>
        <v>0.14393939393939395</v>
      </c>
      <c r="H58" s="236">
        <v>0</v>
      </c>
      <c r="I58" s="201">
        <v>132</v>
      </c>
    </row>
    <row r="59" spans="1:9" ht="27" customHeight="1" x14ac:dyDescent="0.2">
      <c r="A59" s="198" t="s">
        <v>1173</v>
      </c>
      <c r="B59" s="198" t="s">
        <v>4</v>
      </c>
      <c r="C59" s="198" t="s">
        <v>3</v>
      </c>
      <c r="D59" s="198" t="s">
        <v>1174</v>
      </c>
      <c r="E59" s="201">
        <v>78</v>
      </c>
      <c r="F59" s="201">
        <v>66</v>
      </c>
      <c r="G59" s="234">
        <f t="shared" si="2"/>
        <v>0.45833333333333331</v>
      </c>
      <c r="H59" s="236">
        <v>0</v>
      </c>
      <c r="I59" s="201">
        <v>144</v>
      </c>
    </row>
    <row r="60" spans="1:9" ht="27" customHeight="1" x14ac:dyDescent="0.2">
      <c r="A60" s="198" t="s">
        <v>1181</v>
      </c>
      <c r="B60" s="198" t="s">
        <v>4</v>
      </c>
      <c r="C60" s="198" t="s">
        <v>3</v>
      </c>
      <c r="D60" s="198" t="s">
        <v>1182</v>
      </c>
      <c r="E60" s="201">
        <v>134</v>
      </c>
      <c r="F60" s="201">
        <v>9</v>
      </c>
      <c r="G60" s="234">
        <f t="shared" si="2"/>
        <v>6.2937062937062943E-2</v>
      </c>
      <c r="H60" s="236">
        <v>1</v>
      </c>
      <c r="I60" s="201">
        <v>144</v>
      </c>
    </row>
    <row r="61" spans="1:9" ht="27" customHeight="1" x14ac:dyDescent="0.2">
      <c r="A61" s="198" t="s">
        <v>1183</v>
      </c>
      <c r="B61" s="198" t="s">
        <v>4</v>
      </c>
      <c r="C61" s="198" t="s">
        <v>3</v>
      </c>
      <c r="D61" s="198" t="s">
        <v>1184</v>
      </c>
      <c r="E61" s="201">
        <v>130</v>
      </c>
      <c r="F61" s="201">
        <v>14</v>
      </c>
      <c r="G61" s="234">
        <f t="shared" si="2"/>
        <v>9.7222222222222224E-2</v>
      </c>
      <c r="H61" s="236">
        <v>0</v>
      </c>
      <c r="I61" s="201">
        <v>144</v>
      </c>
    </row>
    <row r="62" spans="1:9" ht="27" customHeight="1" x14ac:dyDescent="0.2">
      <c r="A62" s="198" t="s">
        <v>1185</v>
      </c>
      <c r="B62" s="198" t="s">
        <v>4</v>
      </c>
      <c r="C62" s="198" t="s">
        <v>3</v>
      </c>
      <c r="D62" s="198" t="s">
        <v>1186</v>
      </c>
      <c r="E62" s="201">
        <v>112</v>
      </c>
      <c r="F62" s="201">
        <v>20</v>
      </c>
      <c r="G62" s="234">
        <f t="shared" si="2"/>
        <v>0.15151515151515152</v>
      </c>
      <c r="H62" s="236">
        <v>0</v>
      </c>
      <c r="I62" s="201">
        <v>132</v>
      </c>
    </row>
    <row r="63" spans="1:9" ht="27" customHeight="1" x14ac:dyDescent="0.2">
      <c r="A63" s="198" t="s">
        <v>1187</v>
      </c>
      <c r="B63" s="198" t="s">
        <v>4</v>
      </c>
      <c r="C63" s="198" t="s">
        <v>3</v>
      </c>
      <c r="D63" s="198" t="s">
        <v>1188</v>
      </c>
      <c r="E63" s="201">
        <v>78</v>
      </c>
      <c r="F63" s="201">
        <v>66</v>
      </c>
      <c r="G63" s="234">
        <f t="shared" si="2"/>
        <v>0.45833333333333331</v>
      </c>
      <c r="H63" s="236">
        <v>0</v>
      </c>
      <c r="I63" s="201">
        <v>144</v>
      </c>
    </row>
    <row r="64" spans="1:9" ht="27" customHeight="1" x14ac:dyDescent="0.2">
      <c r="A64" s="198" t="s">
        <v>1144</v>
      </c>
      <c r="B64" s="198" t="s">
        <v>4</v>
      </c>
      <c r="C64" s="198" t="s">
        <v>3</v>
      </c>
      <c r="D64" s="198" t="s">
        <v>1145</v>
      </c>
      <c r="E64" s="201">
        <v>103</v>
      </c>
      <c r="F64" s="201">
        <v>17</v>
      </c>
      <c r="G64" s="234">
        <f t="shared" si="2"/>
        <v>0.14166666666666666</v>
      </c>
      <c r="H64" s="236">
        <v>0</v>
      </c>
      <c r="I64" s="201">
        <v>120</v>
      </c>
    </row>
    <row r="65" spans="1:9" ht="27" customHeight="1" x14ac:dyDescent="0.2">
      <c r="A65" s="198" t="s">
        <v>1148</v>
      </c>
      <c r="B65" s="198" t="s">
        <v>4</v>
      </c>
      <c r="C65" s="198" t="s">
        <v>3</v>
      </c>
      <c r="D65" s="198" t="s">
        <v>1149</v>
      </c>
      <c r="E65" s="201">
        <v>102</v>
      </c>
      <c r="F65" s="201">
        <v>18</v>
      </c>
      <c r="G65" s="234">
        <f t="shared" si="2"/>
        <v>0.15</v>
      </c>
      <c r="H65" s="236">
        <v>0</v>
      </c>
      <c r="I65" s="201">
        <v>120</v>
      </c>
    </row>
    <row r="66" spans="1:9" ht="27" customHeight="1" x14ac:dyDescent="0.2">
      <c r="A66" s="198" t="s">
        <v>1171</v>
      </c>
      <c r="B66" s="198" t="s">
        <v>4</v>
      </c>
      <c r="C66" s="198" t="s">
        <v>3</v>
      </c>
      <c r="D66" s="198" t="s">
        <v>1172</v>
      </c>
      <c r="E66" s="201">
        <v>138</v>
      </c>
      <c r="F66" s="201">
        <v>214</v>
      </c>
      <c r="G66" s="234">
        <f t="shared" si="2"/>
        <v>0.60795454545454541</v>
      </c>
      <c r="H66" s="236">
        <v>0</v>
      </c>
      <c r="I66" s="201">
        <v>352</v>
      </c>
    </row>
    <row r="67" spans="1:9" ht="27" customHeight="1" x14ac:dyDescent="0.2">
      <c r="A67" s="198" t="s">
        <v>1205</v>
      </c>
      <c r="B67" s="198" t="s">
        <v>4</v>
      </c>
      <c r="C67" s="198" t="s">
        <v>3</v>
      </c>
      <c r="D67" s="198" t="s">
        <v>1206</v>
      </c>
      <c r="E67" s="201">
        <v>138</v>
      </c>
      <c r="F67" s="201">
        <v>214</v>
      </c>
      <c r="G67" s="234">
        <f t="shared" si="2"/>
        <v>0.60795454545454541</v>
      </c>
      <c r="H67" s="236">
        <v>0</v>
      </c>
      <c r="I67" s="201">
        <v>352</v>
      </c>
    </row>
    <row r="68" spans="1:9" ht="27" customHeight="1" x14ac:dyDescent="0.2">
      <c r="A68" s="198" t="s">
        <v>1275</v>
      </c>
      <c r="B68" s="198" t="s">
        <v>4</v>
      </c>
      <c r="C68" s="198" t="s">
        <v>3</v>
      </c>
      <c r="D68" s="198" t="s">
        <v>1276</v>
      </c>
      <c r="E68" s="201">
        <v>53</v>
      </c>
      <c r="F68" s="201">
        <v>107</v>
      </c>
      <c r="G68" s="234">
        <f t="shared" si="2"/>
        <v>0.66874999999999996</v>
      </c>
      <c r="H68" s="236">
        <v>0</v>
      </c>
      <c r="I68" s="201">
        <v>160</v>
      </c>
    </row>
    <row r="69" spans="1:9" ht="27" customHeight="1" x14ac:dyDescent="0.2">
      <c r="A69" s="198" t="s">
        <v>1277</v>
      </c>
      <c r="B69" s="198" t="s">
        <v>4</v>
      </c>
      <c r="C69" s="198" t="s">
        <v>3</v>
      </c>
      <c r="D69" s="198" t="s">
        <v>1278</v>
      </c>
      <c r="E69" s="201">
        <v>52</v>
      </c>
      <c r="F69" s="201">
        <v>108</v>
      </c>
      <c r="G69" s="234">
        <f t="shared" si="2"/>
        <v>0.67500000000000004</v>
      </c>
      <c r="H69" s="236">
        <v>0</v>
      </c>
      <c r="I69" s="201">
        <v>160</v>
      </c>
    </row>
    <row r="70" spans="1:9" ht="27" customHeight="1" x14ac:dyDescent="0.2">
      <c r="A70" s="198" t="s">
        <v>1169</v>
      </c>
      <c r="B70" s="198" t="s">
        <v>4</v>
      </c>
      <c r="C70" s="198" t="s">
        <v>3</v>
      </c>
      <c r="D70" s="198" t="s">
        <v>1170</v>
      </c>
      <c r="E70" s="201">
        <v>169</v>
      </c>
      <c r="F70" s="201">
        <v>71</v>
      </c>
      <c r="G70" s="234">
        <f t="shared" si="2"/>
        <v>0.29583333333333334</v>
      </c>
      <c r="H70" s="236">
        <v>0</v>
      </c>
      <c r="I70" s="201">
        <v>240</v>
      </c>
    </row>
    <row r="71" spans="1:9" ht="27" customHeight="1" x14ac:dyDescent="0.2">
      <c r="A71" s="198" t="s">
        <v>1167</v>
      </c>
      <c r="B71" s="198" t="s">
        <v>4</v>
      </c>
      <c r="C71" s="198" t="s">
        <v>3</v>
      </c>
      <c r="D71" s="198" t="s">
        <v>1168</v>
      </c>
      <c r="E71" s="201">
        <v>183</v>
      </c>
      <c r="F71" s="201">
        <v>81</v>
      </c>
      <c r="G71" s="234">
        <f t="shared" si="2"/>
        <v>0.30681818181818182</v>
      </c>
      <c r="H71" s="236">
        <v>0</v>
      </c>
      <c r="I71" s="201">
        <v>264</v>
      </c>
    </row>
    <row r="72" spans="1:9" ht="27" customHeight="1" x14ac:dyDescent="0.2">
      <c r="A72" s="198" t="s">
        <v>1165</v>
      </c>
      <c r="B72" s="198" t="s">
        <v>4</v>
      </c>
      <c r="C72" s="198" t="s">
        <v>3</v>
      </c>
      <c r="D72" s="198" t="s">
        <v>1166</v>
      </c>
      <c r="E72" s="201">
        <v>108</v>
      </c>
      <c r="F72" s="201">
        <v>60</v>
      </c>
      <c r="G72" s="234">
        <f t="shared" si="2"/>
        <v>0.35714285714285715</v>
      </c>
      <c r="H72" s="236">
        <v>0</v>
      </c>
      <c r="I72" s="201">
        <v>168</v>
      </c>
    </row>
    <row r="73" spans="1:9" ht="27" customHeight="1" x14ac:dyDescent="0.2">
      <c r="A73" s="198" t="s">
        <v>1163</v>
      </c>
      <c r="B73" s="198" t="s">
        <v>4</v>
      </c>
      <c r="C73" s="198" t="s">
        <v>3</v>
      </c>
      <c r="D73" s="198" t="s">
        <v>1164</v>
      </c>
      <c r="E73" s="201">
        <v>110</v>
      </c>
      <c r="F73" s="201">
        <v>82</v>
      </c>
      <c r="G73" s="234">
        <f t="shared" si="2"/>
        <v>0.42708333333333331</v>
      </c>
      <c r="H73" s="236">
        <v>0</v>
      </c>
      <c r="I73" s="201">
        <v>192</v>
      </c>
    </row>
    <row r="74" spans="1:9" ht="27" customHeight="1" x14ac:dyDescent="0.2">
      <c r="A74" s="198" t="s">
        <v>1161</v>
      </c>
      <c r="B74" s="198" t="s">
        <v>4</v>
      </c>
      <c r="C74" s="198" t="s">
        <v>3</v>
      </c>
      <c r="D74" s="198" t="s">
        <v>1162</v>
      </c>
      <c r="E74" s="201">
        <v>175</v>
      </c>
      <c r="F74" s="201">
        <v>65</v>
      </c>
      <c r="G74" s="234">
        <f t="shared" si="2"/>
        <v>0.27083333333333331</v>
      </c>
      <c r="H74" s="236">
        <v>0</v>
      </c>
      <c r="I74" s="201">
        <v>240</v>
      </c>
    </row>
    <row r="75" spans="1:9" ht="27" customHeight="1" x14ac:dyDescent="0.2">
      <c r="A75" s="198" t="s">
        <v>1159</v>
      </c>
      <c r="B75" s="198" t="s">
        <v>4</v>
      </c>
      <c r="C75" s="198" t="s">
        <v>3</v>
      </c>
      <c r="D75" s="198" t="s">
        <v>1160</v>
      </c>
      <c r="E75" s="201">
        <v>236</v>
      </c>
      <c r="F75" s="201">
        <v>100</v>
      </c>
      <c r="G75" s="234">
        <f t="shared" si="2"/>
        <v>0.29761904761904762</v>
      </c>
      <c r="H75" s="236">
        <v>0</v>
      </c>
      <c r="I75" s="201">
        <v>336</v>
      </c>
    </row>
    <row r="76" spans="1:9" ht="27" customHeight="1" x14ac:dyDescent="0.2">
      <c r="A76" s="198" t="s">
        <v>1157</v>
      </c>
      <c r="B76" s="198" t="s">
        <v>4</v>
      </c>
      <c r="C76" s="198" t="s">
        <v>3</v>
      </c>
      <c r="D76" s="198" t="s">
        <v>1158</v>
      </c>
      <c r="E76" s="201">
        <v>222</v>
      </c>
      <c r="F76" s="201">
        <v>57</v>
      </c>
      <c r="G76" s="234">
        <f t="shared" si="2"/>
        <v>0.20430107526881722</v>
      </c>
      <c r="H76" s="236">
        <v>1</v>
      </c>
      <c r="I76" s="201">
        <v>280</v>
      </c>
    </row>
    <row r="77" spans="1:9" ht="27" customHeight="1" x14ac:dyDescent="0.2">
      <c r="A77" s="198" t="s">
        <v>1189</v>
      </c>
      <c r="B77" s="198" t="s">
        <v>4</v>
      </c>
      <c r="C77" s="198" t="s">
        <v>3</v>
      </c>
      <c r="D77" s="198" t="s">
        <v>1190</v>
      </c>
      <c r="E77" s="201">
        <v>169</v>
      </c>
      <c r="F77" s="201">
        <v>71</v>
      </c>
      <c r="G77" s="234">
        <f t="shared" si="2"/>
        <v>0.29583333333333334</v>
      </c>
      <c r="H77" s="236">
        <v>0</v>
      </c>
      <c r="I77" s="201">
        <v>240</v>
      </c>
    </row>
    <row r="78" spans="1:9" ht="27" customHeight="1" x14ac:dyDescent="0.2">
      <c r="A78" s="198" t="s">
        <v>1191</v>
      </c>
      <c r="B78" s="198" t="s">
        <v>4</v>
      </c>
      <c r="C78" s="198" t="s">
        <v>3</v>
      </c>
      <c r="D78" s="198" t="s">
        <v>1192</v>
      </c>
      <c r="E78" s="201">
        <v>183</v>
      </c>
      <c r="F78" s="201">
        <v>81</v>
      </c>
      <c r="G78" s="234">
        <f t="shared" si="2"/>
        <v>0.30681818181818182</v>
      </c>
      <c r="H78" s="236">
        <v>0</v>
      </c>
      <c r="I78" s="201">
        <v>264</v>
      </c>
    </row>
    <row r="79" spans="1:9" ht="27" customHeight="1" x14ac:dyDescent="0.2">
      <c r="A79" s="198" t="s">
        <v>1193</v>
      </c>
      <c r="B79" s="198" t="s">
        <v>4</v>
      </c>
      <c r="C79" s="198" t="s">
        <v>3</v>
      </c>
      <c r="D79" s="198" t="s">
        <v>1194</v>
      </c>
      <c r="E79" s="201">
        <v>108</v>
      </c>
      <c r="F79" s="201">
        <v>60</v>
      </c>
      <c r="G79" s="234">
        <f t="shared" si="2"/>
        <v>0.35714285714285715</v>
      </c>
      <c r="H79" s="236">
        <v>0</v>
      </c>
      <c r="I79" s="201">
        <v>168</v>
      </c>
    </row>
    <row r="80" spans="1:9" ht="27" customHeight="1" x14ac:dyDescent="0.2">
      <c r="A80" s="198" t="s">
        <v>1195</v>
      </c>
      <c r="B80" s="198" t="s">
        <v>4</v>
      </c>
      <c r="C80" s="198" t="s">
        <v>3</v>
      </c>
      <c r="D80" s="198" t="s">
        <v>1196</v>
      </c>
      <c r="E80" s="201">
        <v>110</v>
      </c>
      <c r="F80" s="201">
        <v>82</v>
      </c>
      <c r="G80" s="234">
        <f t="shared" si="2"/>
        <v>0.42708333333333331</v>
      </c>
      <c r="H80" s="236">
        <v>0</v>
      </c>
      <c r="I80" s="201">
        <v>192</v>
      </c>
    </row>
    <row r="81" spans="1:9" ht="27" customHeight="1" x14ac:dyDescent="0.2">
      <c r="A81" s="198" t="s">
        <v>1197</v>
      </c>
      <c r="B81" s="198" t="s">
        <v>4</v>
      </c>
      <c r="C81" s="198" t="s">
        <v>3</v>
      </c>
      <c r="D81" s="198" t="s">
        <v>1198</v>
      </c>
      <c r="E81" s="201">
        <v>174</v>
      </c>
      <c r="F81" s="201">
        <v>66</v>
      </c>
      <c r="G81" s="234">
        <f t="shared" si="2"/>
        <v>0.27500000000000002</v>
      </c>
      <c r="H81" s="236">
        <v>0</v>
      </c>
      <c r="I81" s="201">
        <v>240</v>
      </c>
    </row>
    <row r="82" spans="1:9" ht="27" customHeight="1" x14ac:dyDescent="0.2">
      <c r="A82" s="198" t="s">
        <v>1199</v>
      </c>
      <c r="B82" s="198" t="s">
        <v>4</v>
      </c>
      <c r="C82" s="198" t="s">
        <v>3</v>
      </c>
      <c r="D82" s="198" t="s">
        <v>1200</v>
      </c>
      <c r="E82" s="201">
        <v>237</v>
      </c>
      <c r="F82" s="201">
        <v>99</v>
      </c>
      <c r="G82" s="234">
        <f t="shared" si="2"/>
        <v>0.29464285714285715</v>
      </c>
      <c r="H82" s="236">
        <v>0</v>
      </c>
      <c r="I82" s="201">
        <v>336</v>
      </c>
    </row>
    <row r="83" spans="1:9" ht="27" customHeight="1" x14ac:dyDescent="0.2">
      <c r="A83" s="198" t="s">
        <v>1201</v>
      </c>
      <c r="B83" s="198" t="s">
        <v>4</v>
      </c>
      <c r="C83" s="198" t="s">
        <v>3</v>
      </c>
      <c r="D83" s="198" t="s">
        <v>1202</v>
      </c>
      <c r="E83" s="201">
        <v>222</v>
      </c>
      <c r="F83" s="201">
        <v>58</v>
      </c>
      <c r="G83" s="234">
        <f t="shared" si="2"/>
        <v>0.20714285714285716</v>
      </c>
      <c r="H83" s="236">
        <v>0</v>
      </c>
      <c r="I83" s="201">
        <v>280</v>
      </c>
    </row>
    <row r="84" spans="1:9" ht="27" customHeight="1" x14ac:dyDescent="0.2">
      <c r="A84" s="198" t="s">
        <v>1154</v>
      </c>
      <c r="B84" s="198" t="s">
        <v>4</v>
      </c>
      <c r="C84" s="198" t="s">
        <v>3</v>
      </c>
      <c r="D84" s="198" t="s">
        <v>1155</v>
      </c>
      <c r="E84" s="201">
        <v>161</v>
      </c>
      <c r="F84" s="201">
        <v>31</v>
      </c>
      <c r="G84" s="234">
        <f t="shared" si="2"/>
        <v>0.16145833333333334</v>
      </c>
      <c r="H84" s="236">
        <v>0</v>
      </c>
      <c r="I84" s="201">
        <v>192</v>
      </c>
    </row>
    <row r="85" spans="1:9" ht="27" customHeight="1" x14ac:dyDescent="0.2">
      <c r="A85" s="198" t="s">
        <v>1152</v>
      </c>
      <c r="B85" s="198" t="s">
        <v>4</v>
      </c>
      <c r="C85" s="198" t="s">
        <v>3</v>
      </c>
      <c r="D85" s="198" t="s">
        <v>1153</v>
      </c>
      <c r="E85" s="201">
        <v>218</v>
      </c>
      <c r="F85" s="201">
        <v>22</v>
      </c>
      <c r="G85" s="234">
        <f t="shared" si="2"/>
        <v>9.166666666666666E-2</v>
      </c>
      <c r="H85" s="236">
        <v>0</v>
      </c>
      <c r="I85" s="201">
        <v>240</v>
      </c>
    </row>
    <row r="86" spans="1:9" ht="27" customHeight="1" x14ac:dyDescent="0.2">
      <c r="A86" s="198" t="s">
        <v>1280</v>
      </c>
      <c r="B86" s="198" t="s">
        <v>4</v>
      </c>
      <c r="C86" s="198" t="s">
        <v>3</v>
      </c>
      <c r="D86" s="198" t="s">
        <v>1156</v>
      </c>
      <c r="E86" s="201">
        <v>199</v>
      </c>
      <c r="F86" s="201">
        <v>113</v>
      </c>
      <c r="G86" s="234">
        <f t="shared" si="2"/>
        <v>0.36217948717948717</v>
      </c>
      <c r="H86" s="236">
        <v>0</v>
      </c>
      <c r="I86" s="201">
        <v>312</v>
      </c>
    </row>
    <row r="87" spans="1:9" ht="27" customHeight="1" x14ac:dyDescent="0.2">
      <c r="A87" s="198" t="s">
        <v>1207</v>
      </c>
      <c r="B87" s="198" t="s">
        <v>4</v>
      </c>
      <c r="C87" s="198" t="s">
        <v>3</v>
      </c>
      <c r="D87" s="198" t="s">
        <v>1208</v>
      </c>
      <c r="E87" s="201">
        <v>161</v>
      </c>
      <c r="F87" s="201">
        <v>30</v>
      </c>
      <c r="G87" s="234">
        <f t="shared" si="2"/>
        <v>0.15706806282722513</v>
      </c>
      <c r="H87" s="236">
        <v>1</v>
      </c>
      <c r="I87" s="201">
        <v>192</v>
      </c>
    </row>
    <row r="88" spans="1:9" ht="27" customHeight="1" x14ac:dyDescent="0.2">
      <c r="A88" s="198" t="s">
        <v>1209</v>
      </c>
      <c r="B88" s="198" t="s">
        <v>4</v>
      </c>
      <c r="C88" s="198" t="s">
        <v>3</v>
      </c>
      <c r="D88" s="198" t="s">
        <v>1210</v>
      </c>
      <c r="E88" s="201">
        <v>218</v>
      </c>
      <c r="F88" s="201">
        <v>22</v>
      </c>
      <c r="G88" s="234">
        <f t="shared" si="2"/>
        <v>9.166666666666666E-2</v>
      </c>
      <c r="H88" s="236">
        <v>0</v>
      </c>
      <c r="I88" s="201">
        <v>240</v>
      </c>
    </row>
    <row r="89" spans="1:9" ht="27" customHeight="1" x14ac:dyDescent="0.2">
      <c r="A89" s="198" t="s">
        <v>1203</v>
      </c>
      <c r="B89" s="198" t="s">
        <v>4</v>
      </c>
      <c r="C89" s="198" t="s">
        <v>3</v>
      </c>
      <c r="D89" s="198" t="s">
        <v>1204</v>
      </c>
      <c r="E89" s="201">
        <v>198</v>
      </c>
      <c r="F89" s="201">
        <v>114</v>
      </c>
      <c r="G89" s="234">
        <f t="shared" si="2"/>
        <v>0.36538461538461536</v>
      </c>
      <c r="H89" s="236">
        <v>0</v>
      </c>
      <c r="I89" s="201">
        <v>312</v>
      </c>
    </row>
    <row r="90" spans="1:9" ht="27" customHeight="1" x14ac:dyDescent="0.2">
      <c r="A90" s="198" t="s">
        <v>1137</v>
      </c>
      <c r="B90" s="198" t="s">
        <v>4</v>
      </c>
      <c r="C90" s="198" t="s">
        <v>72</v>
      </c>
      <c r="D90" s="198" t="s">
        <v>1138</v>
      </c>
      <c r="E90" s="201">
        <v>60</v>
      </c>
      <c r="F90" s="201">
        <v>120</v>
      </c>
      <c r="G90" s="234">
        <f t="shared" si="2"/>
        <v>0.66666666666666663</v>
      </c>
      <c r="H90" s="236">
        <v>0</v>
      </c>
      <c r="I90" s="201">
        <v>180</v>
      </c>
    </row>
    <row r="91" spans="1:9" ht="27" customHeight="1" thickBot="1" x14ac:dyDescent="0.25">
      <c r="A91" s="198" t="s">
        <v>1141</v>
      </c>
      <c r="B91" s="198" t="s">
        <v>4</v>
      </c>
      <c r="C91" s="198" t="s">
        <v>72</v>
      </c>
      <c r="D91" s="198" t="s">
        <v>1142</v>
      </c>
      <c r="E91" s="201">
        <v>61</v>
      </c>
      <c r="F91" s="201">
        <v>119</v>
      </c>
      <c r="G91" s="234">
        <f t="shared" si="2"/>
        <v>0.66111111111111109</v>
      </c>
      <c r="H91" s="236">
        <v>0</v>
      </c>
      <c r="I91" s="201">
        <v>180</v>
      </c>
    </row>
    <row r="92" spans="1:9" ht="27" customHeight="1" thickTop="1" thickBot="1" x14ac:dyDescent="0.35">
      <c r="A92" s="271" t="s">
        <v>1281</v>
      </c>
      <c r="B92" s="272"/>
      <c r="C92" s="272"/>
      <c r="D92" s="272"/>
      <c r="E92" s="272"/>
      <c r="F92" s="272"/>
      <c r="G92" s="272"/>
      <c r="H92" s="272"/>
      <c r="I92" s="272"/>
    </row>
    <row r="93" spans="1:9" ht="21.75" thickTop="1" thickBot="1" x14ac:dyDescent="0.35">
      <c r="A93" s="307" t="s">
        <v>20</v>
      </c>
      <c r="B93" s="308"/>
      <c r="C93" s="308"/>
      <c r="D93" s="313"/>
      <c r="E93" s="314" t="s">
        <v>19</v>
      </c>
      <c r="F93" s="309"/>
      <c r="G93" s="309"/>
      <c r="H93" s="309"/>
      <c r="I93" s="315"/>
    </row>
    <row r="94" spans="1:9" ht="27" thickTop="1" thickBot="1" x14ac:dyDescent="0.25">
      <c r="A94" s="222" t="s">
        <v>18</v>
      </c>
      <c r="B94" s="223" t="s">
        <v>17</v>
      </c>
      <c r="C94" s="223" t="s">
        <v>16</v>
      </c>
      <c r="D94" s="223" t="s">
        <v>15</v>
      </c>
      <c r="E94" s="224" t="s">
        <v>14</v>
      </c>
      <c r="F94" s="224" t="s">
        <v>13</v>
      </c>
      <c r="G94" s="224" t="s">
        <v>12</v>
      </c>
      <c r="H94" s="224" t="s">
        <v>11</v>
      </c>
      <c r="I94" s="223" t="s">
        <v>10</v>
      </c>
    </row>
    <row r="95" spans="1:9" ht="13.5" thickTop="1" x14ac:dyDescent="0.2">
      <c r="A95" s="212" t="s">
        <v>1139</v>
      </c>
      <c r="B95" s="212" t="s">
        <v>73</v>
      </c>
      <c r="C95" s="212" t="s">
        <v>72</v>
      </c>
      <c r="D95" s="212" t="s">
        <v>1140</v>
      </c>
      <c r="E95" s="203">
        <v>16</v>
      </c>
      <c r="F95" s="203">
        <v>38</v>
      </c>
      <c r="G95" s="234">
        <f t="shared" ref="G95:G98" si="3">F95/(E95+F95)</f>
        <v>0.70370370370370372</v>
      </c>
      <c r="H95" s="235">
        <v>0</v>
      </c>
      <c r="I95" s="203">
        <v>54</v>
      </c>
    </row>
    <row r="96" spans="1:9" ht="27" customHeight="1" x14ac:dyDescent="0.2">
      <c r="A96" s="198" t="s">
        <v>1143</v>
      </c>
      <c r="B96" s="198" t="s">
        <v>73</v>
      </c>
      <c r="C96" s="198" t="s">
        <v>72</v>
      </c>
      <c r="D96" s="198" t="s">
        <v>1279</v>
      </c>
      <c r="E96" s="201">
        <v>16</v>
      </c>
      <c r="F96" s="201">
        <v>38</v>
      </c>
      <c r="G96" s="234">
        <f t="shared" si="3"/>
        <v>0.70370370370370372</v>
      </c>
      <c r="H96" s="236">
        <v>0</v>
      </c>
      <c r="I96" s="201">
        <v>54</v>
      </c>
    </row>
    <row r="97" spans="1:9" ht="27" customHeight="1" x14ac:dyDescent="0.2">
      <c r="A97" s="198" t="s">
        <v>1146</v>
      </c>
      <c r="B97" s="198" t="s">
        <v>4</v>
      </c>
      <c r="C97" s="198" t="s">
        <v>3</v>
      </c>
      <c r="D97" s="198" t="s">
        <v>1147</v>
      </c>
      <c r="E97" s="201">
        <v>18</v>
      </c>
      <c r="F97" s="201">
        <v>30</v>
      </c>
      <c r="G97" s="234">
        <f t="shared" si="3"/>
        <v>0.625</v>
      </c>
      <c r="H97" s="236">
        <v>0</v>
      </c>
      <c r="I97" s="201">
        <v>48</v>
      </c>
    </row>
    <row r="98" spans="1:9" ht="27" customHeight="1" thickBot="1" x14ac:dyDescent="0.25">
      <c r="A98" s="198" t="s">
        <v>1150</v>
      </c>
      <c r="B98" s="198" t="s">
        <v>4</v>
      </c>
      <c r="C98" s="198" t="s">
        <v>3</v>
      </c>
      <c r="D98" s="198" t="s">
        <v>1151</v>
      </c>
      <c r="E98" s="201">
        <v>17</v>
      </c>
      <c r="F98" s="201">
        <v>31</v>
      </c>
      <c r="G98" s="234">
        <f t="shared" si="3"/>
        <v>0.64583333333333337</v>
      </c>
      <c r="H98" s="236">
        <v>0</v>
      </c>
      <c r="I98" s="201">
        <v>48</v>
      </c>
    </row>
    <row r="99" spans="1:9" ht="27" customHeight="1" thickTop="1" thickBot="1" x14ac:dyDescent="0.35">
      <c r="A99" s="271" t="s">
        <v>1298</v>
      </c>
      <c r="B99" s="272"/>
      <c r="C99" s="272"/>
      <c r="D99" s="272"/>
      <c r="E99" s="272"/>
      <c r="F99" s="272"/>
      <c r="G99" s="272"/>
      <c r="H99" s="272"/>
      <c r="I99" s="272"/>
    </row>
    <row r="100" spans="1:9" ht="21.75" thickTop="1" thickBot="1" x14ac:dyDescent="0.35">
      <c r="A100" s="307" t="s">
        <v>20</v>
      </c>
      <c r="B100" s="308"/>
      <c r="C100" s="308"/>
      <c r="D100" s="313"/>
      <c r="E100" s="314" t="s">
        <v>19</v>
      </c>
      <c r="F100" s="309"/>
      <c r="G100" s="309"/>
      <c r="H100" s="309"/>
      <c r="I100" s="315"/>
    </row>
    <row r="101" spans="1:9" ht="27" thickTop="1" thickBot="1" x14ac:dyDescent="0.25">
      <c r="A101" s="222" t="s">
        <v>18</v>
      </c>
      <c r="B101" s="223" t="s">
        <v>17</v>
      </c>
      <c r="C101" s="223" t="s">
        <v>16</v>
      </c>
      <c r="D101" s="223" t="s">
        <v>15</v>
      </c>
      <c r="E101" s="224" t="s">
        <v>14</v>
      </c>
      <c r="F101" s="224" t="s">
        <v>13</v>
      </c>
      <c r="G101" s="224" t="s">
        <v>12</v>
      </c>
      <c r="H101" s="224" t="s">
        <v>11</v>
      </c>
      <c r="I101" s="223" t="s">
        <v>10</v>
      </c>
    </row>
    <row r="102" spans="1:9" ht="13.5" thickTop="1" x14ac:dyDescent="0.2">
      <c r="A102" s="212" t="s">
        <v>1282</v>
      </c>
      <c r="B102" s="212" t="s">
        <v>239</v>
      </c>
      <c r="C102" s="212" t="s">
        <v>1286</v>
      </c>
      <c r="D102" s="212" t="s">
        <v>1284</v>
      </c>
      <c r="E102" s="203">
        <v>35</v>
      </c>
      <c r="F102" s="203">
        <v>0</v>
      </c>
      <c r="G102" s="234">
        <f t="shared" ref="G102:G105" si="4">F102/(E102+F102)</f>
        <v>0</v>
      </c>
      <c r="H102" s="235">
        <v>77</v>
      </c>
      <c r="I102" s="203">
        <v>112</v>
      </c>
    </row>
    <row r="103" spans="1:9" ht="27" customHeight="1" x14ac:dyDescent="0.2">
      <c r="A103" s="198" t="s">
        <v>1283</v>
      </c>
      <c r="B103" s="198" t="s">
        <v>239</v>
      </c>
      <c r="C103" s="198" t="s">
        <v>1286</v>
      </c>
      <c r="D103" s="198" t="s">
        <v>1285</v>
      </c>
      <c r="E103" s="201">
        <v>35</v>
      </c>
      <c r="F103" s="201">
        <v>0</v>
      </c>
      <c r="G103" s="234">
        <f t="shared" si="4"/>
        <v>0</v>
      </c>
      <c r="H103" s="236">
        <v>77</v>
      </c>
      <c r="I103" s="201">
        <v>112</v>
      </c>
    </row>
    <row r="104" spans="1:9" ht="27" customHeight="1" x14ac:dyDescent="0.2">
      <c r="A104" s="198" t="s">
        <v>1287</v>
      </c>
      <c r="B104" s="198" t="s">
        <v>1289</v>
      </c>
      <c r="C104" s="198" t="s">
        <v>1286</v>
      </c>
      <c r="D104" s="198" t="s">
        <v>1290</v>
      </c>
      <c r="E104" s="201">
        <v>10</v>
      </c>
      <c r="F104" s="201">
        <v>14</v>
      </c>
      <c r="G104" s="234">
        <f t="shared" si="4"/>
        <v>0.58333333333333337</v>
      </c>
      <c r="H104" s="236">
        <v>0</v>
      </c>
      <c r="I104" s="201">
        <v>24</v>
      </c>
    </row>
    <row r="105" spans="1:9" ht="27" customHeight="1" thickBot="1" x14ac:dyDescent="0.25">
      <c r="A105" s="198" t="s">
        <v>1288</v>
      </c>
      <c r="B105" s="198" t="s">
        <v>1289</v>
      </c>
      <c r="C105" s="198" t="s">
        <v>1286</v>
      </c>
      <c r="D105" s="198" t="s">
        <v>1291</v>
      </c>
      <c r="E105" s="201">
        <v>10</v>
      </c>
      <c r="F105" s="201">
        <v>14</v>
      </c>
      <c r="G105" s="234">
        <f t="shared" si="4"/>
        <v>0.58333333333333337</v>
      </c>
      <c r="H105" s="236">
        <v>0</v>
      </c>
      <c r="I105" s="201">
        <v>24</v>
      </c>
    </row>
    <row r="106" spans="1:9" ht="27" customHeight="1" thickTop="1" thickBot="1" x14ac:dyDescent="0.35">
      <c r="A106" s="291" t="s">
        <v>1299</v>
      </c>
      <c r="B106" s="272"/>
      <c r="C106" s="272"/>
      <c r="D106" s="272"/>
      <c r="E106" s="272"/>
      <c r="F106" s="272"/>
      <c r="G106" s="272"/>
      <c r="H106" s="272"/>
      <c r="I106" s="272"/>
    </row>
    <row r="107" spans="1:9" ht="21.75" thickTop="1" thickBot="1" x14ac:dyDescent="0.35">
      <c r="A107" s="307" t="s">
        <v>20</v>
      </c>
      <c r="B107" s="308"/>
      <c r="C107" s="308"/>
      <c r="D107" s="313"/>
      <c r="E107" s="314" t="s">
        <v>19</v>
      </c>
      <c r="F107" s="309"/>
      <c r="G107" s="309"/>
      <c r="H107" s="309"/>
      <c r="I107" s="315"/>
    </row>
    <row r="108" spans="1:9" ht="27" thickTop="1" thickBot="1" x14ac:dyDescent="0.25">
      <c r="A108" s="222" t="s">
        <v>18</v>
      </c>
      <c r="B108" s="223" t="s">
        <v>17</v>
      </c>
      <c r="C108" s="223" t="s">
        <v>16</v>
      </c>
      <c r="D108" s="223" t="s">
        <v>15</v>
      </c>
      <c r="E108" s="224" t="s">
        <v>14</v>
      </c>
      <c r="F108" s="224" t="s">
        <v>13</v>
      </c>
      <c r="G108" s="224" t="s">
        <v>12</v>
      </c>
      <c r="H108" s="224" t="s">
        <v>11</v>
      </c>
      <c r="I108" s="223" t="s">
        <v>10</v>
      </c>
    </row>
    <row r="109" spans="1:9" ht="13.5" thickTop="1" x14ac:dyDescent="0.2">
      <c r="A109" s="212" t="s">
        <v>1292</v>
      </c>
      <c r="B109" s="212" t="s">
        <v>239</v>
      </c>
      <c r="C109" s="212" t="s">
        <v>1286</v>
      </c>
      <c r="D109" s="212" t="s">
        <v>1284</v>
      </c>
      <c r="E109" s="203">
        <v>37</v>
      </c>
      <c r="F109" s="203">
        <v>0</v>
      </c>
      <c r="G109" s="234">
        <f t="shared" ref="G109:G112" si="5">F109/(E109+F109)</f>
        <v>0</v>
      </c>
      <c r="H109" s="235">
        <v>75</v>
      </c>
      <c r="I109" s="203">
        <v>112</v>
      </c>
    </row>
    <row r="110" spans="1:9" ht="27" customHeight="1" x14ac:dyDescent="0.2">
      <c r="A110" s="198" t="s">
        <v>1293</v>
      </c>
      <c r="B110" s="198" t="s">
        <v>239</v>
      </c>
      <c r="C110" s="198" t="s">
        <v>1286</v>
      </c>
      <c r="D110" s="198" t="s">
        <v>1285</v>
      </c>
      <c r="E110" s="201">
        <v>37</v>
      </c>
      <c r="F110" s="201">
        <v>0</v>
      </c>
      <c r="G110" s="234">
        <f t="shared" si="5"/>
        <v>0</v>
      </c>
      <c r="H110" s="236">
        <v>75</v>
      </c>
      <c r="I110" s="201">
        <v>112</v>
      </c>
    </row>
    <row r="111" spans="1:9" ht="27" customHeight="1" x14ac:dyDescent="0.2">
      <c r="A111" s="198" t="s">
        <v>1294</v>
      </c>
      <c r="B111" s="198" t="s">
        <v>1289</v>
      </c>
      <c r="C111" s="198" t="s">
        <v>1286</v>
      </c>
      <c r="D111" s="198" t="s">
        <v>1296</v>
      </c>
      <c r="E111" s="201">
        <v>10</v>
      </c>
      <c r="F111" s="201">
        <v>14</v>
      </c>
      <c r="G111" s="234">
        <f t="shared" si="5"/>
        <v>0.58333333333333337</v>
      </c>
      <c r="H111" s="236">
        <v>0</v>
      </c>
      <c r="I111" s="201">
        <v>24</v>
      </c>
    </row>
    <row r="112" spans="1:9" ht="27" customHeight="1" x14ac:dyDescent="0.2">
      <c r="A112" s="198" t="s">
        <v>1295</v>
      </c>
      <c r="B112" s="198" t="s">
        <v>1289</v>
      </c>
      <c r="C112" s="198" t="s">
        <v>1286</v>
      </c>
      <c r="D112" s="198" t="s">
        <v>1297</v>
      </c>
      <c r="E112" s="201">
        <v>10</v>
      </c>
      <c r="F112" s="201">
        <v>14</v>
      </c>
      <c r="G112" s="234">
        <f t="shared" si="5"/>
        <v>0.58333333333333337</v>
      </c>
      <c r="H112" s="236">
        <v>0</v>
      </c>
      <c r="I112" s="201">
        <v>24</v>
      </c>
    </row>
    <row r="113" ht="27" customHeight="1" x14ac:dyDescent="0.2"/>
  </sheetData>
  <mergeCells count="18">
    <mergeCell ref="A38:I38"/>
    <mergeCell ref="A39:D39"/>
    <mergeCell ref="E39:I39"/>
    <mergeCell ref="A1:I1"/>
    <mergeCell ref="A2:D2"/>
    <mergeCell ref="E2:I2"/>
    <mergeCell ref="A53:I53"/>
    <mergeCell ref="A54:D54"/>
    <mergeCell ref="E54:I54"/>
    <mergeCell ref="A92:I92"/>
    <mergeCell ref="A93:D93"/>
    <mergeCell ref="E93:I93"/>
    <mergeCell ref="A99:I99"/>
    <mergeCell ref="A100:D100"/>
    <mergeCell ref="E100:I100"/>
    <mergeCell ref="A106:I106"/>
    <mergeCell ref="A107:D107"/>
    <mergeCell ref="E107:I10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"/>
  <sheetViews>
    <sheetView topLeftCell="A124" workbookViewId="0">
      <selection activeCell="A39" sqref="A39:A45"/>
    </sheetView>
  </sheetViews>
  <sheetFormatPr defaultRowHeight="12.75" x14ac:dyDescent="0.2"/>
  <cols>
    <col min="1" max="1" width="27" bestFit="1" customWidth="1"/>
    <col min="2" max="2" width="12.28515625" bestFit="1" customWidth="1"/>
    <col min="3" max="3" width="8.140625" bestFit="1" customWidth="1"/>
    <col min="4" max="4" width="14.28515625" bestFit="1" customWidth="1"/>
    <col min="5" max="6" width="5.5703125" bestFit="1" customWidth="1"/>
    <col min="7" max="7" width="8" bestFit="1" customWidth="1"/>
    <col min="8" max="8" width="8.7109375" bestFit="1" customWidth="1"/>
    <col min="9" max="9" width="8.85546875" bestFit="1" customWidth="1"/>
    <col min="10" max="10" width="10.140625" bestFit="1" customWidth="1"/>
    <col min="11" max="11" width="12.28515625" bestFit="1" customWidth="1"/>
  </cols>
  <sheetData>
    <row r="1" spans="1:9" ht="21.75" thickTop="1" thickBot="1" x14ac:dyDescent="0.35">
      <c r="A1" s="323" t="s">
        <v>1040</v>
      </c>
      <c r="B1" s="324"/>
      <c r="C1" s="324"/>
      <c r="D1" s="324"/>
      <c r="E1" s="324"/>
      <c r="F1" s="324"/>
      <c r="G1" s="324"/>
      <c r="H1" s="324"/>
      <c r="I1" s="324"/>
    </row>
    <row r="2" spans="1:9" ht="21" thickBot="1" x14ac:dyDescent="0.25">
      <c r="A2" s="304" t="s">
        <v>20</v>
      </c>
      <c r="B2" s="305"/>
      <c r="C2" s="305"/>
      <c r="D2" s="306"/>
      <c r="E2" s="301" t="s">
        <v>19</v>
      </c>
      <c r="F2" s="302"/>
      <c r="G2" s="302"/>
      <c r="H2" s="302"/>
      <c r="I2" s="303"/>
    </row>
    <row r="3" spans="1:9" ht="26.25" thickBot="1" x14ac:dyDescent="0.25">
      <c r="A3" s="213" t="s">
        <v>18</v>
      </c>
      <c r="B3" s="214" t="s">
        <v>17</v>
      </c>
      <c r="C3" s="214" t="s">
        <v>16</v>
      </c>
      <c r="D3" s="214" t="s">
        <v>15</v>
      </c>
      <c r="E3" s="215" t="s">
        <v>14</v>
      </c>
      <c r="F3" s="215" t="s">
        <v>13</v>
      </c>
      <c r="G3" s="215" t="s">
        <v>12</v>
      </c>
      <c r="H3" s="215" t="s">
        <v>11</v>
      </c>
      <c r="I3" s="214" t="s">
        <v>10</v>
      </c>
    </row>
    <row r="4" spans="1:9" x14ac:dyDescent="0.2">
      <c r="A4" s="325" t="s">
        <v>1080</v>
      </c>
      <c r="B4" s="212" t="s">
        <v>4</v>
      </c>
      <c r="C4" s="212" t="s">
        <v>3</v>
      </c>
      <c r="D4" s="212" t="s">
        <v>1103</v>
      </c>
      <c r="E4" s="203">
        <f>VLOOKUP(A4,INPUT!A:D,2,FALSE)</f>
        <v>109</v>
      </c>
      <c r="F4" s="203">
        <f>VLOOKUP(A4,INPUT!A:D,3,FALSE)</f>
        <v>23</v>
      </c>
      <c r="G4" s="234">
        <f>F4/E4</f>
        <v>0.21100917431192662</v>
      </c>
      <c r="H4" s="235">
        <f>VLOOKUP(A4,INPUT!A:D,4,FALSE)</f>
        <v>0</v>
      </c>
      <c r="I4" s="330">
        <f>E4+F4+H4</f>
        <v>132</v>
      </c>
    </row>
    <row r="5" spans="1:9" x14ac:dyDescent="0.2">
      <c r="A5" s="325" t="s">
        <v>1081</v>
      </c>
      <c r="B5" s="198" t="s">
        <v>4</v>
      </c>
      <c r="C5" s="198" t="s">
        <v>3</v>
      </c>
      <c r="D5" s="198" t="s">
        <v>1104</v>
      </c>
      <c r="E5" s="203">
        <f>VLOOKUP(A5,INPUT!A:D,2,FALSE)</f>
        <v>110</v>
      </c>
      <c r="F5" s="203">
        <f>VLOOKUP(A5,INPUT!A:D,3,FALSE)</f>
        <v>22</v>
      </c>
      <c r="G5" s="234">
        <f t="shared" ref="G5:G45" si="0">F5/E5</f>
        <v>0.2</v>
      </c>
      <c r="H5" s="235">
        <f>VLOOKUP(A5,INPUT!A:D,4,FALSE)</f>
        <v>0</v>
      </c>
      <c r="I5" s="330">
        <f t="shared" ref="I5:I45" si="1">E5+F5+H5</f>
        <v>132</v>
      </c>
    </row>
    <row r="6" spans="1:9" x14ac:dyDescent="0.2">
      <c r="A6" s="325" t="s">
        <v>1101</v>
      </c>
      <c r="B6" s="198" t="s">
        <v>4</v>
      </c>
      <c r="C6" s="198" t="s">
        <v>1317</v>
      </c>
      <c r="D6" s="198" t="s">
        <v>1135</v>
      </c>
      <c r="E6" s="203">
        <f>VLOOKUP(A6,INPUT!A:D,2,FALSE)</f>
        <v>69</v>
      </c>
      <c r="F6" s="203">
        <f>VLOOKUP(A6,INPUT!A:D,3,FALSE)</f>
        <v>111</v>
      </c>
      <c r="G6" s="234">
        <f t="shared" si="0"/>
        <v>1.6086956521739131</v>
      </c>
      <c r="H6" s="235">
        <f>VLOOKUP(A6,INPUT!A:D,4,FALSE)</f>
        <v>0</v>
      </c>
      <c r="I6" s="330">
        <f t="shared" si="1"/>
        <v>180</v>
      </c>
    </row>
    <row r="7" spans="1:9" x14ac:dyDescent="0.2">
      <c r="A7" s="325" t="s">
        <v>1102</v>
      </c>
      <c r="B7" s="198" t="s">
        <v>4</v>
      </c>
      <c r="C7" s="198" t="s">
        <v>1317</v>
      </c>
      <c r="D7" s="198" t="s">
        <v>1136</v>
      </c>
      <c r="E7" s="203">
        <f>VLOOKUP(A7,INPUT!A:D,2,FALSE)</f>
        <v>66</v>
      </c>
      <c r="F7" s="203">
        <f>VLOOKUP(A7,INPUT!A:D,3,FALSE)</f>
        <v>113</v>
      </c>
      <c r="G7" s="234">
        <f t="shared" si="0"/>
        <v>1.7121212121212122</v>
      </c>
      <c r="H7" s="235">
        <f>VLOOKUP(A7,INPUT!A:D,4,FALSE)</f>
        <v>1</v>
      </c>
      <c r="I7" s="330">
        <f t="shared" si="1"/>
        <v>180</v>
      </c>
    </row>
    <row r="8" spans="1:9" x14ac:dyDescent="0.2">
      <c r="A8" s="325" t="s">
        <v>1082</v>
      </c>
      <c r="B8" s="198" t="s">
        <v>4</v>
      </c>
      <c r="C8" s="198" t="s">
        <v>3</v>
      </c>
      <c r="D8" s="198" t="s">
        <v>1105</v>
      </c>
      <c r="E8" s="203">
        <f>VLOOKUP(A8,INPUT!A:D,2,FALSE)</f>
        <v>112</v>
      </c>
      <c r="F8" s="203">
        <f>VLOOKUP(A8,INPUT!A:D,3,FALSE)</f>
        <v>8</v>
      </c>
      <c r="G8" s="234">
        <f t="shared" si="0"/>
        <v>7.1428571428571425E-2</v>
      </c>
      <c r="H8" s="235">
        <f>VLOOKUP(A8,INPUT!A:D,4,FALSE)</f>
        <v>0</v>
      </c>
      <c r="I8" s="330">
        <f t="shared" si="1"/>
        <v>120</v>
      </c>
    </row>
    <row r="9" spans="1:9" x14ac:dyDescent="0.2">
      <c r="A9" s="325" t="s">
        <v>1083</v>
      </c>
      <c r="B9" s="198" t="s">
        <v>4</v>
      </c>
      <c r="C9" s="198" t="s">
        <v>3</v>
      </c>
      <c r="D9" s="198" t="s">
        <v>1106</v>
      </c>
      <c r="E9" s="203">
        <f>VLOOKUP(A9,INPUT!A:D,2,FALSE)</f>
        <v>116</v>
      </c>
      <c r="F9" s="203">
        <f>VLOOKUP(A9,INPUT!A:D,3,FALSE)</f>
        <v>4</v>
      </c>
      <c r="G9" s="234">
        <f t="shared" si="0"/>
        <v>3.4482758620689655E-2</v>
      </c>
      <c r="H9" s="235">
        <f>VLOOKUP(A9,INPUT!A:D,4,FALSE)</f>
        <v>0</v>
      </c>
      <c r="I9" s="330">
        <f t="shared" si="1"/>
        <v>120</v>
      </c>
    </row>
    <row r="10" spans="1:9" x14ac:dyDescent="0.2">
      <c r="A10" s="325" t="s">
        <v>1041</v>
      </c>
      <c r="B10" s="198" t="s">
        <v>4</v>
      </c>
      <c r="C10" s="198" t="s">
        <v>3</v>
      </c>
      <c r="D10" s="198" t="s">
        <v>1107</v>
      </c>
      <c r="E10" s="203">
        <f>VLOOKUP(A10,INPUT!A:D,2,FALSE)</f>
        <v>220</v>
      </c>
      <c r="F10" s="203">
        <f>VLOOKUP(A10,INPUT!A:D,3,FALSE)</f>
        <v>84</v>
      </c>
      <c r="G10" s="234">
        <f t="shared" si="0"/>
        <v>0.38181818181818183</v>
      </c>
      <c r="H10" s="235">
        <f>VLOOKUP(A10,INPUT!A:D,4,FALSE)</f>
        <v>0</v>
      </c>
      <c r="I10" s="330">
        <f t="shared" si="1"/>
        <v>304</v>
      </c>
    </row>
    <row r="11" spans="1:9" x14ac:dyDescent="0.2">
      <c r="A11" s="325" t="s">
        <v>1088</v>
      </c>
      <c r="B11" s="198" t="s">
        <v>4</v>
      </c>
      <c r="C11" s="198" t="s">
        <v>3</v>
      </c>
      <c r="D11" s="198" t="s">
        <v>1113</v>
      </c>
      <c r="E11" s="203">
        <f>VLOOKUP(A11,INPUT!A:D,2,FALSE)</f>
        <v>101</v>
      </c>
      <c r="F11" s="203">
        <f>VLOOKUP(A11,INPUT!A:D,3,FALSE)</f>
        <v>81</v>
      </c>
      <c r="G11" s="234">
        <f t="shared" si="0"/>
        <v>0.80198019801980203</v>
      </c>
      <c r="H11" s="235">
        <f>VLOOKUP(A11,INPUT!A:D,4,FALSE)</f>
        <v>0</v>
      </c>
      <c r="I11" s="330">
        <f t="shared" si="1"/>
        <v>182</v>
      </c>
    </row>
    <row r="12" spans="1:9" x14ac:dyDescent="0.2">
      <c r="A12" s="325" t="s">
        <v>1090</v>
      </c>
      <c r="B12" s="198" t="s">
        <v>4</v>
      </c>
      <c r="C12" s="198" t="s">
        <v>3</v>
      </c>
      <c r="D12" s="198" t="s">
        <v>1115</v>
      </c>
      <c r="E12" s="203">
        <f>VLOOKUP(A12,INPUT!A:D,2,FALSE)</f>
        <v>198</v>
      </c>
      <c r="F12" s="203">
        <f>VLOOKUP(A12,INPUT!A:D,3,FALSE)</f>
        <v>138</v>
      </c>
      <c r="G12" s="234">
        <f t="shared" si="0"/>
        <v>0.69696969696969702</v>
      </c>
      <c r="H12" s="235">
        <f>VLOOKUP(A12,INPUT!A:D,4,FALSE)</f>
        <v>0</v>
      </c>
      <c r="I12" s="330">
        <f t="shared" si="1"/>
        <v>336</v>
      </c>
    </row>
    <row r="13" spans="1:9" x14ac:dyDescent="0.2">
      <c r="A13" s="325" t="s">
        <v>1091</v>
      </c>
      <c r="B13" s="198" t="s">
        <v>4</v>
      </c>
      <c r="C13" s="198" t="s">
        <v>3</v>
      </c>
      <c r="D13" s="198" t="s">
        <v>1116</v>
      </c>
      <c r="E13" s="203">
        <f>VLOOKUP(A13,INPUT!A:D,2,FALSE)</f>
        <v>139</v>
      </c>
      <c r="F13" s="203">
        <f>VLOOKUP(A13,INPUT!A:D,3,FALSE)</f>
        <v>101</v>
      </c>
      <c r="G13" s="234">
        <f t="shared" si="0"/>
        <v>0.72661870503597126</v>
      </c>
      <c r="H13" s="235">
        <f>VLOOKUP(A13,INPUT!A:D,4,FALSE)</f>
        <v>0</v>
      </c>
      <c r="I13" s="330">
        <f t="shared" si="1"/>
        <v>240</v>
      </c>
    </row>
    <row r="14" spans="1:9" x14ac:dyDescent="0.2">
      <c r="A14" s="325" t="s">
        <v>1092</v>
      </c>
      <c r="B14" s="198" t="s">
        <v>4</v>
      </c>
      <c r="C14" s="198" t="s">
        <v>3</v>
      </c>
      <c r="D14" s="198" t="s">
        <v>1117</v>
      </c>
      <c r="E14" s="203">
        <f>VLOOKUP(A14,INPUT!A:D,2,FALSE)</f>
        <v>291</v>
      </c>
      <c r="F14" s="203">
        <f>VLOOKUP(A14,INPUT!A:D,3,FALSE)</f>
        <v>21</v>
      </c>
      <c r="G14" s="234">
        <f t="shared" si="0"/>
        <v>7.2164948453608241E-2</v>
      </c>
      <c r="H14" s="235">
        <f>VLOOKUP(A14,INPUT!A:D,4,FALSE)</f>
        <v>0</v>
      </c>
      <c r="I14" s="330">
        <f t="shared" si="1"/>
        <v>312</v>
      </c>
    </row>
    <row r="15" spans="1:9" x14ac:dyDescent="0.2">
      <c r="A15" s="325" t="s">
        <v>1095</v>
      </c>
      <c r="B15" s="198" t="s">
        <v>4</v>
      </c>
      <c r="C15" s="198" t="s">
        <v>3</v>
      </c>
      <c r="D15" s="198" t="s">
        <v>1127</v>
      </c>
      <c r="E15" s="203">
        <f>VLOOKUP(A15,INPUT!A:D,2,FALSE)</f>
        <v>117</v>
      </c>
      <c r="F15" s="203">
        <f>VLOOKUP(A15,INPUT!A:D,3,FALSE)</f>
        <v>123</v>
      </c>
      <c r="G15" s="234">
        <f t="shared" si="0"/>
        <v>1.0512820512820513</v>
      </c>
      <c r="H15" s="235">
        <f>VLOOKUP(A15,INPUT!A:D,4,FALSE)</f>
        <v>0</v>
      </c>
      <c r="I15" s="330">
        <f t="shared" si="1"/>
        <v>240</v>
      </c>
    </row>
    <row r="16" spans="1:9" x14ac:dyDescent="0.2">
      <c r="A16" s="325" t="s">
        <v>1096</v>
      </c>
      <c r="B16" s="198" t="s">
        <v>4</v>
      </c>
      <c r="C16" s="198" t="s">
        <v>3</v>
      </c>
      <c r="D16" s="198" t="s">
        <v>1128</v>
      </c>
      <c r="E16" s="203">
        <f>VLOOKUP(A16,INPUT!A:D,2,FALSE)</f>
        <v>131</v>
      </c>
      <c r="F16" s="203">
        <f>VLOOKUP(A16,INPUT!A:D,3,FALSE)</f>
        <v>85</v>
      </c>
      <c r="G16" s="234">
        <f t="shared" si="0"/>
        <v>0.64885496183206104</v>
      </c>
      <c r="H16" s="235">
        <f>VLOOKUP(A16,INPUT!A:D,4,FALSE)</f>
        <v>0</v>
      </c>
      <c r="I16" s="330">
        <f t="shared" si="1"/>
        <v>216</v>
      </c>
    </row>
    <row r="17" spans="1:9" x14ac:dyDescent="0.2">
      <c r="A17" s="325" t="s">
        <v>1097</v>
      </c>
      <c r="B17" s="198" t="s">
        <v>4</v>
      </c>
      <c r="C17" s="198" t="s">
        <v>3</v>
      </c>
      <c r="D17" s="198" t="s">
        <v>1129</v>
      </c>
      <c r="E17" s="203">
        <f>VLOOKUP(A17,INPUT!A:D,2,FALSE)</f>
        <v>242</v>
      </c>
      <c r="F17" s="203">
        <f>VLOOKUP(A17,INPUT!A:D,3,FALSE)</f>
        <v>21</v>
      </c>
      <c r="G17" s="234">
        <f t="shared" si="0"/>
        <v>8.6776859504132234E-2</v>
      </c>
      <c r="H17" s="235">
        <f>VLOOKUP(A17,INPUT!A:D,4,FALSE)</f>
        <v>0</v>
      </c>
      <c r="I17" s="330">
        <f t="shared" si="1"/>
        <v>263</v>
      </c>
    </row>
    <row r="18" spans="1:9" x14ac:dyDescent="0.2">
      <c r="A18" s="325" t="s">
        <v>1044</v>
      </c>
      <c r="B18" s="198" t="s">
        <v>4</v>
      </c>
      <c r="C18" s="198" t="s">
        <v>3</v>
      </c>
      <c r="D18" s="198" t="s">
        <v>1119</v>
      </c>
      <c r="E18" s="203">
        <f>VLOOKUP(A18,INPUT!A:D,2,FALSE)</f>
        <v>91</v>
      </c>
      <c r="F18" s="203">
        <f>VLOOKUP(A18,INPUT!A:D,3,FALSE)</f>
        <v>29</v>
      </c>
      <c r="G18" s="234">
        <f t="shared" si="0"/>
        <v>0.31868131868131866</v>
      </c>
      <c r="H18" s="235">
        <f>VLOOKUP(A18,INPUT!A:D,4,FALSE)</f>
        <v>0</v>
      </c>
      <c r="I18" s="330">
        <f t="shared" si="1"/>
        <v>120</v>
      </c>
    </row>
    <row r="19" spans="1:9" x14ac:dyDescent="0.2">
      <c r="A19" s="325" t="s">
        <v>1045</v>
      </c>
      <c r="B19" s="198" t="s">
        <v>4</v>
      </c>
      <c r="C19" s="198" t="s">
        <v>3</v>
      </c>
      <c r="D19" s="198" t="s">
        <v>1120</v>
      </c>
      <c r="E19" s="203">
        <f>VLOOKUP(A19,INPUT!A:D,2,FALSE)</f>
        <v>137</v>
      </c>
      <c r="F19" s="203">
        <f>VLOOKUP(A19,INPUT!A:D,3,FALSE)</f>
        <v>79</v>
      </c>
      <c r="G19" s="234">
        <f t="shared" si="0"/>
        <v>0.57664233576642332</v>
      </c>
      <c r="H19" s="235">
        <f>VLOOKUP(A19,INPUT!A:D,4,FALSE)</f>
        <v>0</v>
      </c>
      <c r="I19" s="330">
        <f t="shared" si="1"/>
        <v>216</v>
      </c>
    </row>
    <row r="20" spans="1:9" x14ac:dyDescent="0.2">
      <c r="A20" s="325" t="s">
        <v>1084</v>
      </c>
      <c r="B20" s="198" t="s">
        <v>4</v>
      </c>
      <c r="C20" s="198" t="s">
        <v>3</v>
      </c>
      <c r="D20" s="198" t="s">
        <v>1108</v>
      </c>
      <c r="E20" s="203">
        <f>VLOOKUP(A20,INPUT!A:D,2,FALSE)</f>
        <v>46</v>
      </c>
      <c r="F20" s="203">
        <f>VLOOKUP(A20,INPUT!A:D,3,FALSE)</f>
        <v>274</v>
      </c>
      <c r="G20" s="234">
        <f t="shared" si="0"/>
        <v>5.9565217391304346</v>
      </c>
      <c r="H20" s="235">
        <f>VLOOKUP(A20,INPUT!A:D,4,FALSE)</f>
        <v>0</v>
      </c>
      <c r="I20" s="330">
        <f t="shared" si="1"/>
        <v>320</v>
      </c>
    </row>
    <row r="21" spans="1:9" x14ac:dyDescent="0.2">
      <c r="A21" s="325" t="s">
        <v>1050</v>
      </c>
      <c r="B21" s="198" t="s">
        <v>4</v>
      </c>
      <c r="C21" s="198" t="s">
        <v>3</v>
      </c>
      <c r="D21" s="198" t="s">
        <v>1133</v>
      </c>
      <c r="E21" s="203">
        <f>VLOOKUP(A21,INPUT!A:D,2,FALSE)</f>
        <v>90</v>
      </c>
      <c r="F21" s="203">
        <f>VLOOKUP(A21,INPUT!A:D,3,FALSE)</f>
        <v>166</v>
      </c>
      <c r="G21" s="234">
        <f t="shared" si="0"/>
        <v>1.8444444444444446</v>
      </c>
      <c r="H21" s="235">
        <f>VLOOKUP(A21,INPUT!A:D,4,FALSE)</f>
        <v>0</v>
      </c>
      <c r="I21" s="330">
        <f t="shared" si="1"/>
        <v>256</v>
      </c>
    </row>
    <row r="22" spans="1:9" x14ac:dyDescent="0.2">
      <c r="A22" s="325" t="s">
        <v>1085</v>
      </c>
      <c r="B22" s="198" t="s">
        <v>4</v>
      </c>
      <c r="C22" s="198" t="s">
        <v>3</v>
      </c>
      <c r="D22" s="198" t="s">
        <v>1109</v>
      </c>
      <c r="E22" s="203">
        <f>VLOOKUP(A22,INPUT!A:D,2,FALSE)</f>
        <v>109</v>
      </c>
      <c r="F22" s="203">
        <f>VLOOKUP(A22,INPUT!A:D,3,FALSE)</f>
        <v>23</v>
      </c>
      <c r="G22" s="234">
        <f t="shared" si="0"/>
        <v>0.21100917431192662</v>
      </c>
      <c r="H22" s="235">
        <f>VLOOKUP(A22,INPUT!A:D,4,FALSE)</f>
        <v>0</v>
      </c>
      <c r="I22" s="330">
        <f t="shared" si="1"/>
        <v>132</v>
      </c>
    </row>
    <row r="23" spans="1:9" x14ac:dyDescent="0.2">
      <c r="A23" s="325" t="s">
        <v>1086</v>
      </c>
      <c r="B23" s="198" t="s">
        <v>4</v>
      </c>
      <c r="C23" s="198" t="s">
        <v>3</v>
      </c>
      <c r="D23" s="198" t="s">
        <v>1110</v>
      </c>
      <c r="E23" s="203">
        <f>VLOOKUP(A23,INPUT!A:D,2,FALSE)</f>
        <v>112</v>
      </c>
      <c r="F23" s="203">
        <f>VLOOKUP(A23,INPUT!A:D,3,FALSE)</f>
        <v>20</v>
      </c>
      <c r="G23" s="234">
        <f t="shared" si="0"/>
        <v>0.17857142857142858</v>
      </c>
      <c r="H23" s="235">
        <f>VLOOKUP(A23,INPUT!A:D,4,FALSE)</f>
        <v>0</v>
      </c>
      <c r="I23" s="330">
        <f t="shared" si="1"/>
        <v>132</v>
      </c>
    </row>
    <row r="24" spans="1:9" x14ac:dyDescent="0.2">
      <c r="A24" s="325" t="s">
        <v>1042</v>
      </c>
      <c r="B24" s="198" t="s">
        <v>4</v>
      </c>
      <c r="C24" s="198" t="s">
        <v>3</v>
      </c>
      <c r="D24" s="198" t="s">
        <v>1111</v>
      </c>
      <c r="E24" s="203">
        <f>VLOOKUP(A24,INPUT!A:D,2,FALSE)</f>
        <v>217</v>
      </c>
      <c r="F24" s="203">
        <f>VLOOKUP(A24,INPUT!A:D,3,FALSE)</f>
        <v>87</v>
      </c>
      <c r="G24" s="234">
        <f t="shared" si="0"/>
        <v>0.4009216589861751</v>
      </c>
      <c r="H24" s="235">
        <f>VLOOKUP(A24,INPUT!A:D,4,FALSE)</f>
        <v>0</v>
      </c>
      <c r="I24" s="330">
        <f t="shared" si="1"/>
        <v>304</v>
      </c>
    </row>
    <row r="25" spans="1:9" x14ac:dyDescent="0.2">
      <c r="A25" s="325" t="s">
        <v>1089</v>
      </c>
      <c r="B25" s="198" t="s">
        <v>4</v>
      </c>
      <c r="C25" s="198" t="s">
        <v>3</v>
      </c>
      <c r="D25" s="198" t="s">
        <v>1114</v>
      </c>
      <c r="E25" s="203">
        <f>VLOOKUP(A25,INPUT!A:D,2,FALSE)</f>
        <v>100</v>
      </c>
      <c r="F25" s="203">
        <f>VLOOKUP(A25,INPUT!A:D,3,FALSE)</f>
        <v>84</v>
      </c>
      <c r="G25" s="234">
        <f t="shared" si="0"/>
        <v>0.84</v>
      </c>
      <c r="H25" s="235">
        <f>VLOOKUP(A25,INPUT!A:D,4,FALSE)</f>
        <v>0</v>
      </c>
      <c r="I25" s="330">
        <f t="shared" si="1"/>
        <v>184</v>
      </c>
    </row>
    <row r="26" spans="1:9" x14ac:dyDescent="0.2">
      <c r="A26" s="325" t="s">
        <v>1093</v>
      </c>
      <c r="B26" s="198" t="s">
        <v>4</v>
      </c>
      <c r="C26" s="198" t="s">
        <v>3</v>
      </c>
      <c r="D26" s="198" t="s">
        <v>1121</v>
      </c>
      <c r="E26" s="203">
        <f>VLOOKUP(A26,INPUT!A:D,2,FALSE)</f>
        <v>196</v>
      </c>
      <c r="F26" s="203">
        <f>VLOOKUP(A26,INPUT!A:D,3,FALSE)</f>
        <v>140</v>
      </c>
      <c r="G26" s="234">
        <f t="shared" si="0"/>
        <v>0.7142857142857143</v>
      </c>
      <c r="H26" s="235">
        <f>VLOOKUP(A26,INPUT!A:D,4,FALSE)</f>
        <v>0</v>
      </c>
      <c r="I26" s="330">
        <f t="shared" si="1"/>
        <v>336</v>
      </c>
    </row>
    <row r="27" spans="1:9" x14ac:dyDescent="0.2">
      <c r="A27" s="325" t="s">
        <v>1046</v>
      </c>
      <c r="B27" s="198" t="s">
        <v>4</v>
      </c>
      <c r="C27" s="198" t="s">
        <v>3</v>
      </c>
      <c r="D27" s="198" t="s">
        <v>1122</v>
      </c>
      <c r="E27" s="203">
        <f>VLOOKUP(A27,INPUT!A:D,2,FALSE)</f>
        <v>142</v>
      </c>
      <c r="F27" s="203">
        <f>VLOOKUP(A27,INPUT!A:D,3,FALSE)</f>
        <v>98</v>
      </c>
      <c r="G27" s="234">
        <f t="shared" si="0"/>
        <v>0.6901408450704225</v>
      </c>
      <c r="H27" s="235">
        <f>VLOOKUP(A27,INPUT!A:D,4,FALSE)</f>
        <v>0</v>
      </c>
      <c r="I27" s="330">
        <f t="shared" si="1"/>
        <v>240</v>
      </c>
    </row>
    <row r="28" spans="1:9" x14ac:dyDescent="0.2">
      <c r="A28" s="325" t="s">
        <v>1094</v>
      </c>
      <c r="B28" s="198" t="s">
        <v>4</v>
      </c>
      <c r="C28" s="198" t="s">
        <v>3</v>
      </c>
      <c r="D28" s="198" t="s">
        <v>1123</v>
      </c>
      <c r="E28" s="203">
        <f>VLOOKUP(A28,INPUT!A:D,2,FALSE)</f>
        <v>289</v>
      </c>
      <c r="F28" s="203">
        <f>VLOOKUP(A28,INPUT!A:D,3,FALSE)</f>
        <v>23</v>
      </c>
      <c r="G28" s="234">
        <f t="shared" si="0"/>
        <v>7.9584775086505188E-2</v>
      </c>
      <c r="H28" s="235">
        <f>VLOOKUP(A28,INPUT!A:D,4,FALSE)</f>
        <v>0</v>
      </c>
      <c r="I28" s="330">
        <f t="shared" si="1"/>
        <v>312</v>
      </c>
    </row>
    <row r="29" spans="1:9" x14ac:dyDescent="0.2">
      <c r="A29" s="325" t="s">
        <v>1098</v>
      </c>
      <c r="B29" s="198" t="s">
        <v>4</v>
      </c>
      <c r="C29" s="198" t="s">
        <v>3</v>
      </c>
      <c r="D29" s="198" t="s">
        <v>1130</v>
      </c>
      <c r="E29" s="203">
        <f>VLOOKUP(A29,INPUT!A:D,2,FALSE)</f>
        <v>116</v>
      </c>
      <c r="F29" s="203">
        <f>VLOOKUP(A29,INPUT!A:D,3,FALSE)</f>
        <v>124</v>
      </c>
      <c r="G29" s="234">
        <f t="shared" si="0"/>
        <v>1.0689655172413792</v>
      </c>
      <c r="H29" s="235">
        <f>VLOOKUP(A29,INPUT!A:D,4,FALSE)</f>
        <v>0</v>
      </c>
      <c r="I29" s="330">
        <f t="shared" si="1"/>
        <v>240</v>
      </c>
    </row>
    <row r="30" spans="1:9" x14ac:dyDescent="0.2">
      <c r="A30" s="325" t="s">
        <v>1099</v>
      </c>
      <c r="B30" s="198" t="s">
        <v>4</v>
      </c>
      <c r="C30" s="198" t="s">
        <v>3</v>
      </c>
      <c r="D30" s="198" t="s">
        <v>1131</v>
      </c>
      <c r="E30" s="203">
        <f>VLOOKUP(A30,INPUT!A:D,2,FALSE)</f>
        <v>130</v>
      </c>
      <c r="F30" s="203">
        <f>VLOOKUP(A30,INPUT!A:D,3,FALSE)</f>
        <v>86</v>
      </c>
      <c r="G30" s="234">
        <f t="shared" si="0"/>
        <v>0.66153846153846152</v>
      </c>
      <c r="H30" s="235">
        <f>VLOOKUP(A30,INPUT!A:D,4,FALSE)</f>
        <v>0</v>
      </c>
      <c r="I30" s="330">
        <f t="shared" si="1"/>
        <v>216</v>
      </c>
    </row>
    <row r="31" spans="1:9" x14ac:dyDescent="0.2">
      <c r="A31" s="325" t="s">
        <v>1100</v>
      </c>
      <c r="B31" s="198" t="s">
        <v>4</v>
      </c>
      <c r="C31" s="198" t="s">
        <v>3</v>
      </c>
      <c r="D31" s="198" t="s">
        <v>1132</v>
      </c>
      <c r="E31" s="203">
        <f>VLOOKUP(A31,INPUT!A:D,2,FALSE)</f>
        <v>244</v>
      </c>
      <c r="F31" s="203">
        <f>VLOOKUP(A31,INPUT!A:D,3,FALSE)</f>
        <v>20</v>
      </c>
      <c r="G31" s="234">
        <f t="shared" si="0"/>
        <v>8.1967213114754092E-2</v>
      </c>
      <c r="H31" s="235">
        <f>VLOOKUP(A31,INPUT!A:D,4,FALSE)</f>
        <v>0</v>
      </c>
      <c r="I31" s="330">
        <f t="shared" si="1"/>
        <v>264</v>
      </c>
    </row>
    <row r="32" spans="1:9" x14ac:dyDescent="0.2">
      <c r="A32" s="325" t="s">
        <v>1043</v>
      </c>
      <c r="B32" s="198" t="s">
        <v>4</v>
      </c>
      <c r="C32" s="198" t="s">
        <v>3</v>
      </c>
      <c r="D32" s="198" t="s">
        <v>1118</v>
      </c>
      <c r="E32" s="203">
        <f>VLOOKUP(A32,INPUT!A:D,2,FALSE)</f>
        <v>210</v>
      </c>
      <c r="F32" s="203">
        <f>VLOOKUP(A32,INPUT!A:D,3,FALSE)</f>
        <v>30</v>
      </c>
      <c r="G32" s="234">
        <f t="shared" si="0"/>
        <v>0.14285714285714285</v>
      </c>
      <c r="H32" s="235">
        <f>VLOOKUP(A32,INPUT!A:D,4,FALSE)</f>
        <v>0</v>
      </c>
      <c r="I32" s="330">
        <f t="shared" si="1"/>
        <v>240</v>
      </c>
    </row>
    <row r="33" spans="1:11" x14ac:dyDescent="0.2">
      <c r="A33" s="325" t="s">
        <v>1047</v>
      </c>
      <c r="B33" s="198" t="s">
        <v>4</v>
      </c>
      <c r="C33" s="198" t="s">
        <v>3</v>
      </c>
      <c r="D33" s="198" t="s">
        <v>1124</v>
      </c>
      <c r="E33" s="203">
        <f>VLOOKUP(A33,INPUT!A:D,2,FALSE)</f>
        <v>210</v>
      </c>
      <c r="F33" s="203">
        <f>VLOOKUP(A33,INPUT!A:D,3,FALSE)</f>
        <v>30</v>
      </c>
      <c r="G33" s="234">
        <f t="shared" si="0"/>
        <v>0.14285714285714285</v>
      </c>
      <c r="H33" s="235">
        <f>VLOOKUP(A33,INPUT!A:D,4,FALSE)</f>
        <v>0</v>
      </c>
      <c r="I33" s="330">
        <f t="shared" si="1"/>
        <v>240</v>
      </c>
    </row>
    <row r="34" spans="1:11" x14ac:dyDescent="0.2">
      <c r="A34" s="325" t="s">
        <v>1048</v>
      </c>
      <c r="B34" s="198" t="s">
        <v>4</v>
      </c>
      <c r="C34" s="198" t="s">
        <v>3</v>
      </c>
      <c r="D34" s="198" t="s">
        <v>1125</v>
      </c>
      <c r="E34" s="203">
        <f>VLOOKUP(A34,INPUT!A:D,2,FALSE)</f>
        <v>91</v>
      </c>
      <c r="F34" s="203">
        <f>VLOOKUP(A34,INPUT!A:D,3,FALSE)</f>
        <v>29</v>
      </c>
      <c r="G34" s="234">
        <f t="shared" si="0"/>
        <v>0.31868131868131866</v>
      </c>
      <c r="H34" s="235">
        <f>VLOOKUP(A34,INPUT!A:D,4,FALSE)</f>
        <v>0</v>
      </c>
      <c r="I34" s="330">
        <f t="shared" si="1"/>
        <v>120</v>
      </c>
    </row>
    <row r="35" spans="1:11" x14ac:dyDescent="0.2">
      <c r="A35" s="325" t="s">
        <v>1049</v>
      </c>
      <c r="B35" s="198" t="s">
        <v>4</v>
      </c>
      <c r="C35" s="198" t="s">
        <v>3</v>
      </c>
      <c r="D35" s="198" t="s">
        <v>1126</v>
      </c>
      <c r="E35" s="203">
        <f>VLOOKUP(A35,INPUT!A:D,2,FALSE)</f>
        <v>137</v>
      </c>
      <c r="F35" s="203">
        <f>VLOOKUP(A35,INPUT!A:D,3,FALSE)</f>
        <v>79</v>
      </c>
      <c r="G35" s="234">
        <f t="shared" si="0"/>
        <v>0.57664233576642332</v>
      </c>
      <c r="H35" s="235">
        <f>VLOOKUP(A35,INPUT!A:D,4,FALSE)</f>
        <v>0</v>
      </c>
      <c r="I35" s="330">
        <f t="shared" si="1"/>
        <v>216</v>
      </c>
    </row>
    <row r="36" spans="1:11" x14ac:dyDescent="0.2">
      <c r="A36" s="326" t="s">
        <v>1087</v>
      </c>
      <c r="B36" s="198" t="s">
        <v>4</v>
      </c>
      <c r="C36" s="198" t="s">
        <v>3</v>
      </c>
      <c r="D36" s="198" t="s">
        <v>1112</v>
      </c>
      <c r="E36" s="203">
        <f>VLOOKUP(A36,INPUT!A:D,2,FALSE)</f>
        <v>46</v>
      </c>
      <c r="F36" s="203">
        <f>VLOOKUP(A36,INPUT!A:D,3,FALSE)</f>
        <v>273</v>
      </c>
      <c r="G36" s="234">
        <f t="shared" si="0"/>
        <v>5.9347826086956523</v>
      </c>
      <c r="H36" s="235">
        <f>VLOOKUP(A36,INPUT!A:D,4,FALSE)</f>
        <v>1</v>
      </c>
      <c r="I36" s="330">
        <f t="shared" si="1"/>
        <v>320</v>
      </c>
    </row>
    <row r="37" spans="1:11" x14ac:dyDescent="0.2">
      <c r="A37" s="325" t="s">
        <v>1051</v>
      </c>
      <c r="B37" s="198" t="s">
        <v>4</v>
      </c>
      <c r="C37" s="198" t="s">
        <v>3</v>
      </c>
      <c r="D37" s="198" t="s">
        <v>1134</v>
      </c>
      <c r="E37" s="203">
        <f>VLOOKUP(A37,INPUT!A:D,2,FALSE)</f>
        <v>90</v>
      </c>
      <c r="F37" s="203">
        <f>VLOOKUP(A37,INPUT!A:D,3,FALSE)</f>
        <v>166</v>
      </c>
      <c r="G37" s="234">
        <f t="shared" si="0"/>
        <v>1.8444444444444446</v>
      </c>
      <c r="H37" s="235">
        <f>VLOOKUP(A37,INPUT!A:D,4,FALSE)</f>
        <v>0</v>
      </c>
      <c r="I37" s="330">
        <f t="shared" si="1"/>
        <v>256</v>
      </c>
    </row>
    <row r="38" spans="1:11" x14ac:dyDescent="0.2">
      <c r="A38" s="326" t="s">
        <v>1301</v>
      </c>
      <c r="B38" s="198" t="s">
        <v>248</v>
      </c>
      <c r="C38" s="198" t="s">
        <v>1317</v>
      </c>
      <c r="D38" s="198" t="s">
        <v>1309</v>
      </c>
      <c r="E38" s="203">
        <f>VLOOKUP(A38,INPUT!A:D,2,FALSE)</f>
        <v>21</v>
      </c>
      <c r="F38" s="203">
        <f>VLOOKUP(A38,INPUT!A:D,3,FALSE)</f>
        <v>27</v>
      </c>
      <c r="G38" s="234">
        <f t="shared" si="0"/>
        <v>1.2857142857142858</v>
      </c>
      <c r="H38" s="235">
        <f>VLOOKUP(A38,INPUT!A:D,4,FALSE)</f>
        <v>0</v>
      </c>
      <c r="I38" s="330">
        <f t="shared" si="1"/>
        <v>48</v>
      </c>
    </row>
    <row r="39" spans="1:11" x14ac:dyDescent="0.2">
      <c r="A39" s="326" t="s">
        <v>1302</v>
      </c>
      <c r="B39" s="198" t="s">
        <v>248</v>
      </c>
      <c r="C39" s="198" t="s">
        <v>1317</v>
      </c>
      <c r="D39" s="198" t="s">
        <v>1310</v>
      </c>
      <c r="E39" s="203">
        <f>VLOOKUP(A39,INPUT!A:D,2,FALSE)</f>
        <v>21</v>
      </c>
      <c r="F39" s="203">
        <f>VLOOKUP(A39,INPUT!A:D,3,FALSE)</f>
        <v>27</v>
      </c>
      <c r="G39" s="234">
        <f t="shared" si="0"/>
        <v>1.2857142857142858</v>
      </c>
      <c r="H39" s="235">
        <f>VLOOKUP(A39,INPUT!A:D,4,FALSE)</f>
        <v>0</v>
      </c>
      <c r="I39" s="330">
        <f t="shared" si="1"/>
        <v>48</v>
      </c>
    </row>
    <row r="40" spans="1:11" x14ac:dyDescent="0.2">
      <c r="A40" s="326" t="s">
        <v>1303</v>
      </c>
      <c r="B40" s="198" t="s">
        <v>248</v>
      </c>
      <c r="C40" s="198" t="s">
        <v>1317</v>
      </c>
      <c r="D40" s="198" t="s">
        <v>1311</v>
      </c>
      <c r="E40" s="203">
        <f>VLOOKUP(A40,INPUT!A:D,2,FALSE)</f>
        <v>4</v>
      </c>
      <c r="F40" s="203">
        <f>VLOOKUP(A40,INPUT!A:D,3,FALSE)</f>
        <v>44</v>
      </c>
      <c r="G40" s="234">
        <f t="shared" si="0"/>
        <v>11</v>
      </c>
      <c r="H40" s="235">
        <f>VLOOKUP(A40,INPUT!A:D,4,FALSE)</f>
        <v>0</v>
      </c>
      <c r="I40" s="330">
        <f t="shared" si="1"/>
        <v>48</v>
      </c>
    </row>
    <row r="41" spans="1:11" x14ac:dyDescent="0.2">
      <c r="A41" s="326" t="s">
        <v>1304</v>
      </c>
      <c r="B41" s="198" t="s">
        <v>248</v>
      </c>
      <c r="C41" s="198" t="s">
        <v>1317</v>
      </c>
      <c r="D41" s="198" t="s">
        <v>1312</v>
      </c>
      <c r="E41" s="203">
        <f>VLOOKUP(A41,INPUT!A:D,2,FALSE)</f>
        <v>4</v>
      </c>
      <c r="F41" s="203">
        <f>VLOOKUP(A41,INPUT!A:D,3,FALSE)</f>
        <v>44</v>
      </c>
      <c r="G41" s="234">
        <f t="shared" si="0"/>
        <v>11</v>
      </c>
      <c r="H41" s="235">
        <f>VLOOKUP(A41,INPUT!A:D,4,FALSE)</f>
        <v>0</v>
      </c>
      <c r="I41" s="330">
        <f t="shared" si="1"/>
        <v>48</v>
      </c>
    </row>
    <row r="42" spans="1:11" x14ac:dyDescent="0.2">
      <c r="A42" s="326" t="s">
        <v>1305</v>
      </c>
      <c r="B42" s="198" t="s">
        <v>248</v>
      </c>
      <c r="C42" s="198" t="s">
        <v>1317</v>
      </c>
      <c r="D42" s="198" t="s">
        <v>1313</v>
      </c>
      <c r="E42" s="203">
        <f>VLOOKUP(A42,INPUT!A:D,2,FALSE)</f>
        <v>42</v>
      </c>
      <c r="F42" s="203">
        <f>VLOOKUP(A42,INPUT!A:D,3,FALSE)</f>
        <v>6</v>
      </c>
      <c r="G42" s="234">
        <f t="shared" si="0"/>
        <v>0.14285714285714285</v>
      </c>
      <c r="H42" s="235">
        <f>VLOOKUP(A42,INPUT!A:D,4,FALSE)</f>
        <v>0</v>
      </c>
      <c r="I42" s="330">
        <f t="shared" si="1"/>
        <v>48</v>
      </c>
    </row>
    <row r="43" spans="1:11" x14ac:dyDescent="0.2">
      <c r="A43" s="326" t="s">
        <v>1306</v>
      </c>
      <c r="B43" s="198" t="s">
        <v>248</v>
      </c>
      <c r="C43" s="198" t="s">
        <v>1317</v>
      </c>
      <c r="D43" s="198" t="s">
        <v>1314</v>
      </c>
      <c r="E43" s="203">
        <f>VLOOKUP(A43,INPUT!A:D,2,FALSE)</f>
        <v>42</v>
      </c>
      <c r="F43" s="203">
        <f>VLOOKUP(A43,INPUT!A:D,3,FALSE)</f>
        <v>6</v>
      </c>
      <c r="G43" s="234">
        <f t="shared" si="0"/>
        <v>0.14285714285714285</v>
      </c>
      <c r="H43" s="235">
        <f>VLOOKUP(A43,INPUT!A:D,4,FALSE)</f>
        <v>0</v>
      </c>
      <c r="I43" s="330">
        <f t="shared" si="1"/>
        <v>48</v>
      </c>
    </row>
    <row r="44" spans="1:11" x14ac:dyDescent="0.2">
      <c r="A44" s="326" t="s">
        <v>1307</v>
      </c>
      <c r="B44" s="198" t="s">
        <v>248</v>
      </c>
      <c r="C44" s="198" t="s">
        <v>1317</v>
      </c>
      <c r="D44" s="198" t="s">
        <v>1315</v>
      </c>
      <c r="E44" s="203">
        <f>VLOOKUP(A44,INPUT!A:D,2,FALSE)</f>
        <v>21</v>
      </c>
      <c r="F44" s="203">
        <f>VLOOKUP(A44,INPUT!A:D,3,FALSE)</f>
        <v>27</v>
      </c>
      <c r="G44" s="234">
        <f t="shared" si="0"/>
        <v>1.2857142857142858</v>
      </c>
      <c r="H44" s="235">
        <f>VLOOKUP(A44,INPUT!A:D,4,FALSE)</f>
        <v>0</v>
      </c>
      <c r="I44" s="330">
        <f t="shared" si="1"/>
        <v>48</v>
      </c>
    </row>
    <row r="45" spans="1:11" ht="13.5" thickBot="1" x14ac:dyDescent="0.25">
      <c r="A45" s="326" t="s">
        <v>1308</v>
      </c>
      <c r="B45" s="198" t="s">
        <v>248</v>
      </c>
      <c r="C45" s="198" t="s">
        <v>1317</v>
      </c>
      <c r="D45" s="198" t="s">
        <v>1316</v>
      </c>
      <c r="E45" s="203">
        <f>VLOOKUP(A45,INPUT!A:D,2,FALSE)</f>
        <v>21</v>
      </c>
      <c r="F45" s="203">
        <f>VLOOKUP(A45,INPUT!A:D,3,FALSE)</f>
        <v>27</v>
      </c>
      <c r="G45" s="234">
        <f t="shared" si="0"/>
        <v>1.2857142857142858</v>
      </c>
      <c r="H45" s="235">
        <f>VLOOKUP(A45,INPUT!A:D,4,FALSE)</f>
        <v>0</v>
      </c>
      <c r="I45" s="330">
        <f t="shared" si="1"/>
        <v>48</v>
      </c>
    </row>
    <row r="46" spans="1:11" ht="21" thickBot="1" x14ac:dyDescent="0.25">
      <c r="A46" s="304" t="s">
        <v>290</v>
      </c>
      <c r="B46" s="305"/>
      <c r="C46" s="305"/>
      <c r="D46" s="306"/>
      <c r="E46" s="301" t="s">
        <v>19</v>
      </c>
      <c r="F46" s="302"/>
      <c r="G46" s="302"/>
      <c r="H46" s="302"/>
      <c r="I46" s="303"/>
      <c r="J46" s="217"/>
    </row>
    <row r="47" spans="1:11" ht="26.25" thickBot="1" x14ac:dyDescent="0.25">
      <c r="A47" s="218" t="s">
        <v>18</v>
      </c>
      <c r="B47" s="219" t="s">
        <v>17</v>
      </c>
      <c r="C47" s="219" t="s">
        <v>16</v>
      </c>
      <c r="D47" s="219" t="s">
        <v>15</v>
      </c>
      <c r="E47" s="220" t="s">
        <v>14</v>
      </c>
      <c r="F47" s="220" t="s">
        <v>13</v>
      </c>
      <c r="G47" s="220" t="s">
        <v>12</v>
      </c>
      <c r="H47" s="220" t="s">
        <v>11</v>
      </c>
      <c r="I47" s="219" t="s">
        <v>10</v>
      </c>
      <c r="J47" s="221" t="s">
        <v>9</v>
      </c>
    </row>
    <row r="48" spans="1:11" s="210" customFormat="1" ht="27" customHeight="1" x14ac:dyDescent="0.2">
      <c r="A48" s="237" t="s">
        <v>1052</v>
      </c>
      <c r="B48" s="237" t="s">
        <v>265</v>
      </c>
      <c r="C48" s="237" t="s">
        <v>295</v>
      </c>
      <c r="D48" s="237" t="s">
        <v>1252</v>
      </c>
      <c r="E48" s="238"/>
      <c r="F48" s="238"/>
      <c r="G48" s="239"/>
      <c r="H48" s="240"/>
      <c r="I48" s="238"/>
      <c r="J48" s="241" t="s">
        <v>1270</v>
      </c>
      <c r="K48" s="299" t="s">
        <v>1300</v>
      </c>
    </row>
    <row r="49" spans="1:11" s="210" customFormat="1" ht="27" customHeight="1" x14ac:dyDescent="0.2">
      <c r="A49" s="199" t="s">
        <v>1053</v>
      </c>
      <c r="B49" s="199" t="s">
        <v>265</v>
      </c>
      <c r="C49" s="199" t="s">
        <v>295</v>
      </c>
      <c r="D49" s="199" t="s">
        <v>1243</v>
      </c>
      <c r="E49" s="206"/>
      <c r="F49" s="206"/>
      <c r="G49" s="207"/>
      <c r="H49" s="208"/>
      <c r="I49" s="206"/>
      <c r="J49" s="209" t="s">
        <v>1271</v>
      </c>
      <c r="K49" s="300"/>
    </row>
    <row r="50" spans="1:11" s="210" customFormat="1" ht="27" customHeight="1" x14ac:dyDescent="0.2">
      <c r="A50" s="199" t="s">
        <v>1054</v>
      </c>
      <c r="B50" s="199" t="s">
        <v>265</v>
      </c>
      <c r="C50" s="199" t="s">
        <v>295</v>
      </c>
      <c r="D50" s="199" t="s">
        <v>1253</v>
      </c>
      <c r="E50" s="206"/>
      <c r="F50" s="206"/>
      <c r="G50" s="207"/>
      <c r="H50" s="208"/>
      <c r="I50" s="206"/>
      <c r="J50" s="209" t="s">
        <v>1272</v>
      </c>
      <c r="K50" s="300"/>
    </row>
    <row r="51" spans="1:11" s="210" customFormat="1" ht="27" customHeight="1" x14ac:dyDescent="0.2">
      <c r="A51" s="199" t="s">
        <v>1055</v>
      </c>
      <c r="B51" s="199" t="s">
        <v>265</v>
      </c>
      <c r="C51" s="199" t="s">
        <v>295</v>
      </c>
      <c r="D51" s="199" t="s">
        <v>1244</v>
      </c>
      <c r="E51" s="206"/>
      <c r="F51" s="206"/>
      <c r="G51" s="207"/>
      <c r="H51" s="208"/>
      <c r="I51" s="206"/>
      <c r="J51" s="209" t="s">
        <v>1273</v>
      </c>
      <c r="K51" s="300"/>
    </row>
    <row r="52" spans="1:11" s="210" customFormat="1" ht="27" customHeight="1" x14ac:dyDescent="0.2">
      <c r="A52" s="199" t="s">
        <v>1056</v>
      </c>
      <c r="B52" s="199" t="s">
        <v>265</v>
      </c>
      <c r="C52" s="199" t="s">
        <v>295</v>
      </c>
      <c r="D52" s="199" t="s">
        <v>1254</v>
      </c>
      <c r="E52" s="206"/>
      <c r="F52" s="206"/>
      <c r="G52" s="207"/>
      <c r="H52" s="208"/>
      <c r="I52" s="206"/>
      <c r="J52" s="209" t="s">
        <v>1272</v>
      </c>
      <c r="K52" s="300"/>
    </row>
    <row r="53" spans="1:11" s="210" customFormat="1" ht="27" customHeight="1" x14ac:dyDescent="0.2">
      <c r="A53" s="199" t="s">
        <v>1057</v>
      </c>
      <c r="B53" s="199" t="s">
        <v>265</v>
      </c>
      <c r="C53" s="199" t="s">
        <v>295</v>
      </c>
      <c r="D53" s="199" t="s">
        <v>1245</v>
      </c>
      <c r="E53" s="206"/>
      <c r="F53" s="206"/>
      <c r="G53" s="207"/>
      <c r="H53" s="208"/>
      <c r="I53" s="206"/>
      <c r="J53" s="209" t="s">
        <v>1273</v>
      </c>
      <c r="K53" s="300"/>
    </row>
    <row r="54" spans="1:11" s="210" customFormat="1" ht="27" customHeight="1" x14ac:dyDescent="0.2">
      <c r="A54" s="199" t="s">
        <v>1058</v>
      </c>
      <c r="B54" s="199" t="s">
        <v>265</v>
      </c>
      <c r="C54" s="199" t="s">
        <v>295</v>
      </c>
      <c r="D54" s="199"/>
      <c r="E54" s="206"/>
      <c r="F54" s="206"/>
      <c r="G54" s="207"/>
      <c r="H54" s="208"/>
      <c r="I54" s="206"/>
      <c r="J54" s="209"/>
      <c r="K54" s="300"/>
    </row>
    <row r="55" spans="1:11" s="210" customFormat="1" ht="27" customHeight="1" x14ac:dyDescent="0.2">
      <c r="A55" s="199" t="s">
        <v>1059</v>
      </c>
      <c r="B55" s="199" t="s">
        <v>265</v>
      </c>
      <c r="C55" s="199" t="s">
        <v>295</v>
      </c>
      <c r="D55" s="199"/>
      <c r="E55" s="206"/>
      <c r="F55" s="206"/>
      <c r="G55" s="207"/>
      <c r="H55" s="208"/>
      <c r="I55" s="206"/>
      <c r="J55" s="209"/>
      <c r="K55" s="300"/>
    </row>
    <row r="56" spans="1:11" s="210" customFormat="1" ht="27" customHeight="1" x14ac:dyDescent="0.2">
      <c r="A56" s="199" t="s">
        <v>1060</v>
      </c>
      <c r="B56" s="199" t="s">
        <v>265</v>
      </c>
      <c r="C56" s="199" t="s">
        <v>295</v>
      </c>
      <c r="D56" s="199" t="s">
        <v>1255</v>
      </c>
      <c r="E56" s="206"/>
      <c r="F56" s="206"/>
      <c r="G56" s="207"/>
      <c r="H56" s="208"/>
      <c r="I56" s="206"/>
      <c r="J56" s="209" t="s">
        <v>1270</v>
      </c>
      <c r="K56" s="300"/>
    </row>
    <row r="57" spans="1:11" s="210" customFormat="1" ht="27" customHeight="1" x14ac:dyDescent="0.2">
      <c r="A57" s="199" t="s">
        <v>1061</v>
      </c>
      <c r="B57" s="199" t="s">
        <v>265</v>
      </c>
      <c r="C57" s="199" t="s">
        <v>295</v>
      </c>
      <c r="D57" s="199" t="s">
        <v>1246</v>
      </c>
      <c r="E57" s="206"/>
      <c r="F57" s="206"/>
      <c r="G57" s="207"/>
      <c r="H57" s="208"/>
      <c r="I57" s="206"/>
      <c r="J57" s="209" t="s">
        <v>1271</v>
      </c>
      <c r="K57" s="300"/>
    </row>
    <row r="58" spans="1:11" s="210" customFormat="1" ht="27" customHeight="1" x14ac:dyDescent="0.2">
      <c r="A58" s="199" t="s">
        <v>1062</v>
      </c>
      <c r="B58" s="199" t="s">
        <v>265</v>
      </c>
      <c r="C58" s="199" t="s">
        <v>295</v>
      </c>
      <c r="D58" s="199"/>
      <c r="E58" s="206"/>
      <c r="F58" s="206"/>
      <c r="G58" s="207"/>
      <c r="H58" s="208"/>
      <c r="I58" s="206"/>
      <c r="J58" s="209"/>
      <c r="K58" s="300"/>
    </row>
    <row r="59" spans="1:11" s="210" customFormat="1" ht="27" customHeight="1" x14ac:dyDescent="0.2">
      <c r="A59" s="199" t="s">
        <v>1063</v>
      </c>
      <c r="B59" s="199" t="s">
        <v>1064</v>
      </c>
      <c r="C59" s="199" t="s">
        <v>1065</v>
      </c>
      <c r="D59" s="199"/>
      <c r="E59" s="206"/>
      <c r="F59" s="206"/>
      <c r="G59" s="207"/>
      <c r="H59" s="208"/>
      <c r="I59" s="206"/>
      <c r="J59" s="209"/>
      <c r="K59" s="300"/>
    </row>
    <row r="60" spans="1:11" s="210" customFormat="1" ht="27" customHeight="1" x14ac:dyDescent="0.2">
      <c r="A60" s="199" t="s">
        <v>1066</v>
      </c>
      <c r="B60" s="199" t="s">
        <v>265</v>
      </c>
      <c r="C60" s="199" t="s">
        <v>295</v>
      </c>
      <c r="D60" s="199"/>
      <c r="E60" s="206"/>
      <c r="F60" s="206"/>
      <c r="G60" s="207"/>
      <c r="H60" s="208"/>
      <c r="I60" s="206"/>
      <c r="J60" s="209"/>
      <c r="K60" s="300"/>
    </row>
    <row r="61" spans="1:11" s="210" customFormat="1" ht="27" customHeight="1" x14ac:dyDescent="0.2">
      <c r="A61" s="199" t="s">
        <v>1067</v>
      </c>
      <c r="B61" s="199" t="s">
        <v>1064</v>
      </c>
      <c r="C61" s="199" t="s">
        <v>1065</v>
      </c>
      <c r="D61" s="199"/>
      <c r="E61" s="206"/>
      <c r="F61" s="206"/>
      <c r="G61" s="207"/>
      <c r="H61" s="208"/>
      <c r="I61" s="206"/>
      <c r="J61" s="209"/>
      <c r="K61" s="300"/>
    </row>
    <row r="62" spans="1:11" s="210" customFormat="1" ht="27" customHeight="1" x14ac:dyDescent="0.2">
      <c r="A62" s="199" t="s">
        <v>1068</v>
      </c>
      <c r="B62" s="199" t="s">
        <v>265</v>
      </c>
      <c r="C62" s="199" t="s">
        <v>295</v>
      </c>
      <c r="D62" s="199" t="s">
        <v>1256</v>
      </c>
      <c r="E62" s="206"/>
      <c r="F62" s="206"/>
      <c r="G62" s="207"/>
      <c r="H62" s="208"/>
      <c r="I62" s="206"/>
      <c r="J62" s="209" t="s">
        <v>1272</v>
      </c>
      <c r="K62" s="300"/>
    </row>
    <row r="63" spans="1:11" s="210" customFormat="1" ht="27" customHeight="1" x14ac:dyDescent="0.2">
      <c r="A63" s="199" t="s">
        <v>1069</v>
      </c>
      <c r="B63" s="199" t="s">
        <v>265</v>
      </c>
      <c r="C63" s="199" t="s">
        <v>295</v>
      </c>
      <c r="D63" s="199" t="s">
        <v>1247</v>
      </c>
      <c r="E63" s="206"/>
      <c r="F63" s="206"/>
      <c r="G63" s="207"/>
      <c r="H63" s="208"/>
      <c r="I63" s="206"/>
      <c r="J63" s="209" t="s">
        <v>1273</v>
      </c>
      <c r="K63" s="300"/>
    </row>
    <row r="64" spans="1:11" s="210" customFormat="1" ht="27" customHeight="1" x14ac:dyDescent="0.2">
      <c r="A64" s="199" t="s">
        <v>1070</v>
      </c>
      <c r="B64" s="199" t="s">
        <v>265</v>
      </c>
      <c r="C64" s="199" t="s">
        <v>295</v>
      </c>
      <c r="D64" s="199" t="s">
        <v>1257</v>
      </c>
      <c r="E64" s="206"/>
      <c r="F64" s="206"/>
      <c r="G64" s="207"/>
      <c r="H64" s="208"/>
      <c r="I64" s="206"/>
      <c r="J64" s="209" t="s">
        <v>1270</v>
      </c>
      <c r="K64" s="300"/>
    </row>
    <row r="65" spans="1:11" s="210" customFormat="1" ht="27" customHeight="1" x14ac:dyDescent="0.2">
      <c r="A65" s="199" t="s">
        <v>1071</v>
      </c>
      <c r="B65" s="199" t="s">
        <v>265</v>
      </c>
      <c r="C65" s="199" t="s">
        <v>295</v>
      </c>
      <c r="D65" s="199" t="s">
        <v>1248</v>
      </c>
      <c r="E65" s="206"/>
      <c r="F65" s="206"/>
      <c r="G65" s="207"/>
      <c r="H65" s="208"/>
      <c r="I65" s="206"/>
      <c r="J65" s="209" t="s">
        <v>1271</v>
      </c>
      <c r="K65" s="300"/>
    </row>
    <row r="66" spans="1:11" s="210" customFormat="1" ht="27" customHeight="1" x14ac:dyDescent="0.2">
      <c r="A66" s="199" t="s">
        <v>1072</v>
      </c>
      <c r="B66" s="199" t="s">
        <v>265</v>
      </c>
      <c r="C66" s="199" t="s">
        <v>295</v>
      </c>
      <c r="D66" s="199" t="s">
        <v>1258</v>
      </c>
      <c r="E66" s="206"/>
      <c r="F66" s="206"/>
      <c r="G66" s="207"/>
      <c r="H66" s="208"/>
      <c r="I66" s="206"/>
      <c r="J66" s="209" t="s">
        <v>1272</v>
      </c>
      <c r="K66" s="300"/>
    </row>
    <row r="67" spans="1:11" s="210" customFormat="1" ht="27" customHeight="1" x14ac:dyDescent="0.2">
      <c r="A67" s="199" t="s">
        <v>1073</v>
      </c>
      <c r="B67" s="199" t="s">
        <v>265</v>
      </c>
      <c r="C67" s="199" t="s">
        <v>295</v>
      </c>
      <c r="D67" s="199" t="s">
        <v>1249</v>
      </c>
      <c r="E67" s="206"/>
      <c r="F67" s="206"/>
      <c r="G67" s="207"/>
      <c r="H67" s="208"/>
      <c r="I67" s="206"/>
      <c r="J67" s="209" t="s">
        <v>1273</v>
      </c>
      <c r="K67" s="300"/>
    </row>
    <row r="68" spans="1:11" s="210" customFormat="1" ht="27" customHeight="1" x14ac:dyDescent="0.2">
      <c r="A68" s="199" t="s">
        <v>1074</v>
      </c>
      <c r="B68" s="199" t="s">
        <v>265</v>
      </c>
      <c r="C68" s="199" t="s">
        <v>295</v>
      </c>
      <c r="D68" s="199" t="s">
        <v>1259</v>
      </c>
      <c r="E68" s="206"/>
      <c r="F68" s="206"/>
      <c r="G68" s="207"/>
      <c r="H68" s="208"/>
      <c r="I68" s="206"/>
      <c r="J68" s="209" t="s">
        <v>1272</v>
      </c>
      <c r="K68" s="300"/>
    </row>
    <row r="69" spans="1:11" s="210" customFormat="1" ht="27" customHeight="1" x14ac:dyDescent="0.2">
      <c r="A69" s="199" t="s">
        <v>1075</v>
      </c>
      <c r="B69" s="199" t="s">
        <v>265</v>
      </c>
      <c r="C69" s="199" t="s">
        <v>295</v>
      </c>
      <c r="D69" s="199" t="s">
        <v>1250</v>
      </c>
      <c r="E69" s="206"/>
      <c r="F69" s="206"/>
      <c r="G69" s="207"/>
      <c r="H69" s="208"/>
      <c r="I69" s="206"/>
      <c r="J69" s="209" t="s">
        <v>1273</v>
      </c>
      <c r="K69" s="300"/>
    </row>
    <row r="70" spans="1:11" s="210" customFormat="1" ht="27" customHeight="1" x14ac:dyDescent="0.2">
      <c r="A70" s="199" t="s">
        <v>1076</v>
      </c>
      <c r="B70" s="199" t="s">
        <v>265</v>
      </c>
      <c r="C70" s="199" t="s">
        <v>295</v>
      </c>
      <c r="D70" s="199" t="s">
        <v>1260</v>
      </c>
      <c r="E70" s="206"/>
      <c r="F70" s="206"/>
      <c r="G70" s="207"/>
      <c r="H70" s="208"/>
      <c r="I70" s="206"/>
      <c r="J70" s="209" t="s">
        <v>1272</v>
      </c>
      <c r="K70" s="300"/>
    </row>
    <row r="71" spans="1:11" s="210" customFormat="1" ht="27" customHeight="1" x14ac:dyDescent="0.2">
      <c r="A71" s="199" t="s">
        <v>1077</v>
      </c>
      <c r="B71" s="199" t="s">
        <v>265</v>
      </c>
      <c r="C71" s="199" t="s">
        <v>295</v>
      </c>
      <c r="D71" s="199" t="s">
        <v>1251</v>
      </c>
      <c r="E71" s="206"/>
      <c r="F71" s="206"/>
      <c r="G71" s="207"/>
      <c r="H71" s="208"/>
      <c r="I71" s="206"/>
      <c r="J71" s="209" t="s">
        <v>1273</v>
      </c>
      <c r="K71" s="300"/>
    </row>
    <row r="72" spans="1:11" s="210" customFormat="1" ht="27" customHeight="1" x14ac:dyDescent="0.2">
      <c r="A72" s="199" t="s">
        <v>1078</v>
      </c>
      <c r="B72" s="199" t="s">
        <v>1064</v>
      </c>
      <c r="C72" s="199" t="s">
        <v>1065</v>
      </c>
      <c r="D72" s="199"/>
      <c r="E72" s="206"/>
      <c r="F72" s="206"/>
      <c r="G72" s="207"/>
      <c r="H72" s="208"/>
      <c r="I72" s="206"/>
      <c r="J72" s="209"/>
      <c r="K72" s="300"/>
    </row>
    <row r="73" spans="1:11" s="210" customFormat="1" ht="27" customHeight="1" thickBot="1" x14ac:dyDescent="0.25">
      <c r="A73" s="199" t="s">
        <v>1079</v>
      </c>
      <c r="B73" s="199" t="s">
        <v>1064</v>
      </c>
      <c r="C73" s="199" t="s">
        <v>295</v>
      </c>
      <c r="D73" s="199"/>
      <c r="E73" s="206"/>
      <c r="F73" s="206"/>
      <c r="G73" s="207"/>
      <c r="H73" s="208"/>
      <c r="I73" s="206"/>
      <c r="J73" s="209"/>
      <c r="K73" s="300"/>
    </row>
    <row r="74" spans="1:11" ht="21.75" thickTop="1" thickBot="1" x14ac:dyDescent="0.35">
      <c r="A74" s="271" t="s">
        <v>1261</v>
      </c>
      <c r="B74" s="272"/>
      <c r="C74" s="272"/>
      <c r="D74" s="272"/>
      <c r="E74" s="272"/>
      <c r="F74" s="272"/>
      <c r="G74" s="272"/>
      <c r="H74" s="272"/>
      <c r="I74" s="272"/>
    </row>
    <row r="75" spans="1:11" ht="21.75" thickTop="1" thickBot="1" x14ac:dyDescent="0.35">
      <c r="A75" s="317" t="s">
        <v>20</v>
      </c>
      <c r="B75" s="318"/>
      <c r="C75" s="318"/>
      <c r="D75" s="319"/>
      <c r="E75" s="320" t="s">
        <v>19</v>
      </c>
      <c r="F75" s="321"/>
      <c r="G75" s="321"/>
      <c r="H75" s="321"/>
      <c r="I75" s="322"/>
    </row>
    <row r="76" spans="1:11" ht="26.25" thickBot="1" x14ac:dyDescent="0.25">
      <c r="A76" s="218" t="s">
        <v>18</v>
      </c>
      <c r="B76" s="219" t="s">
        <v>17</v>
      </c>
      <c r="C76" s="219" t="s">
        <v>16</v>
      </c>
      <c r="D76" s="219" t="s">
        <v>15</v>
      </c>
      <c r="E76" s="220" t="s">
        <v>14</v>
      </c>
      <c r="F76" s="220" t="s">
        <v>13</v>
      </c>
      <c r="G76" s="220" t="s">
        <v>12</v>
      </c>
      <c r="H76" s="220" t="s">
        <v>11</v>
      </c>
      <c r="I76" s="219" t="s">
        <v>10</v>
      </c>
    </row>
    <row r="77" spans="1:11" x14ac:dyDescent="0.2">
      <c r="A77" s="212" t="s">
        <v>1219</v>
      </c>
      <c r="B77" s="212" t="s">
        <v>4</v>
      </c>
      <c r="C77" s="212" t="s">
        <v>3</v>
      </c>
      <c r="D77" s="212" t="s">
        <v>1220</v>
      </c>
      <c r="E77" s="203">
        <f>VLOOKUP(A77,INPUT!A:D,2,FALSE)</f>
        <v>16</v>
      </c>
      <c r="F77" s="203">
        <f>VLOOKUP(A77,INPUT!A:D,3,FALSE)</f>
        <v>32</v>
      </c>
      <c r="G77" s="234">
        <f t="shared" ref="G77:G88" si="2">F77/(E77+F77)</f>
        <v>0.66666666666666663</v>
      </c>
      <c r="H77" s="231">
        <f>VLOOKUP(A77,INPUT!A:D,4,FALSE)</f>
        <v>0</v>
      </c>
      <c r="I77" s="330">
        <f>E77+F77+H77</f>
        <v>48</v>
      </c>
    </row>
    <row r="78" spans="1:11" x14ac:dyDescent="0.2">
      <c r="A78" s="198" t="s">
        <v>1237</v>
      </c>
      <c r="B78" s="198" t="s">
        <v>4</v>
      </c>
      <c r="C78" s="198" t="s">
        <v>3</v>
      </c>
      <c r="D78" s="198" t="s">
        <v>1238</v>
      </c>
      <c r="E78" s="203">
        <f>VLOOKUP(A78,INPUT!A:D,2,FALSE)</f>
        <v>16</v>
      </c>
      <c r="F78" s="203">
        <f>VLOOKUP(A78,INPUT!A:D,3,FALSE)</f>
        <v>32</v>
      </c>
      <c r="G78" s="234">
        <f t="shared" si="2"/>
        <v>0.66666666666666663</v>
      </c>
      <c r="H78" s="231">
        <f>VLOOKUP(A78,INPUT!A:D,4,FALSE)</f>
        <v>0</v>
      </c>
      <c r="I78" s="330">
        <f t="shared" ref="I78:I88" si="3">E78+F78+H78</f>
        <v>48</v>
      </c>
    </row>
    <row r="79" spans="1:11" x14ac:dyDescent="0.2">
      <c r="A79" s="198" t="s">
        <v>1221</v>
      </c>
      <c r="B79" s="198" t="s">
        <v>4</v>
      </c>
      <c r="C79" s="198" t="s">
        <v>3</v>
      </c>
      <c r="D79" s="198" t="s">
        <v>1222</v>
      </c>
      <c r="E79" s="203">
        <f>VLOOKUP(A79,INPUT!A:D,2,FALSE)</f>
        <v>63</v>
      </c>
      <c r="F79" s="203">
        <f>VLOOKUP(A79,INPUT!A:D,3,FALSE)</f>
        <v>141</v>
      </c>
      <c r="G79" s="234">
        <f t="shared" si="2"/>
        <v>0.69117647058823528</v>
      </c>
      <c r="H79" s="231">
        <f>VLOOKUP(A79,INPUT!A:D,4,FALSE)</f>
        <v>0</v>
      </c>
      <c r="I79" s="330">
        <f t="shared" si="3"/>
        <v>204</v>
      </c>
    </row>
    <row r="80" spans="1:11" x14ac:dyDescent="0.2">
      <c r="A80" s="198" t="s">
        <v>1229</v>
      </c>
      <c r="B80" s="198" t="s">
        <v>4</v>
      </c>
      <c r="C80" s="198" t="s">
        <v>3</v>
      </c>
      <c r="D80" s="198" t="s">
        <v>1230</v>
      </c>
      <c r="E80" s="203">
        <f>VLOOKUP(A80,INPUT!A:D,2,FALSE)</f>
        <v>63</v>
      </c>
      <c r="F80" s="203">
        <f>VLOOKUP(A80,INPUT!A:D,3,FALSE)</f>
        <v>141</v>
      </c>
      <c r="G80" s="234">
        <f t="shared" si="2"/>
        <v>0.69117647058823528</v>
      </c>
      <c r="H80" s="231">
        <f>VLOOKUP(A80,INPUT!A:D,4,FALSE)</f>
        <v>0</v>
      </c>
      <c r="I80" s="330">
        <f t="shared" si="3"/>
        <v>204</v>
      </c>
    </row>
    <row r="81" spans="1:11" x14ac:dyDescent="0.2">
      <c r="A81" s="198" t="s">
        <v>1223</v>
      </c>
      <c r="B81" s="198" t="s">
        <v>4</v>
      </c>
      <c r="C81" s="198" t="s">
        <v>3</v>
      </c>
      <c r="D81" s="198" t="s">
        <v>1224</v>
      </c>
      <c r="E81" s="203">
        <f>VLOOKUP(A81,INPUT!A:D,2,FALSE)</f>
        <v>138</v>
      </c>
      <c r="F81" s="203">
        <f>VLOOKUP(A81,INPUT!A:D,3,FALSE)</f>
        <v>54</v>
      </c>
      <c r="G81" s="234">
        <f t="shared" si="2"/>
        <v>0.28125</v>
      </c>
      <c r="H81" s="231">
        <f>VLOOKUP(A81,INPUT!A:D,4,FALSE)</f>
        <v>0</v>
      </c>
      <c r="I81" s="330">
        <f t="shared" si="3"/>
        <v>192</v>
      </c>
    </row>
    <row r="82" spans="1:11" x14ac:dyDescent="0.2">
      <c r="A82" s="198" t="s">
        <v>1225</v>
      </c>
      <c r="B82" s="198" t="s">
        <v>4</v>
      </c>
      <c r="C82" s="198" t="s">
        <v>3</v>
      </c>
      <c r="D82" s="198" t="s">
        <v>1226</v>
      </c>
      <c r="E82" s="203">
        <f>VLOOKUP(A82,INPUT!A:D,2,FALSE)</f>
        <v>36</v>
      </c>
      <c r="F82" s="203">
        <f>VLOOKUP(A82,INPUT!A:D,3,FALSE)</f>
        <v>156</v>
      </c>
      <c r="G82" s="234">
        <f t="shared" si="2"/>
        <v>0.8125</v>
      </c>
      <c r="H82" s="231">
        <f>VLOOKUP(A82,INPUT!A:D,4,FALSE)</f>
        <v>0</v>
      </c>
      <c r="I82" s="330">
        <f t="shared" si="3"/>
        <v>192</v>
      </c>
    </row>
    <row r="83" spans="1:11" x14ac:dyDescent="0.2">
      <c r="A83" s="198" t="s">
        <v>1227</v>
      </c>
      <c r="B83" s="198" t="s">
        <v>4</v>
      </c>
      <c r="C83" s="198" t="s">
        <v>3</v>
      </c>
      <c r="D83" s="198" t="s">
        <v>1228</v>
      </c>
      <c r="E83" s="203">
        <f>VLOOKUP(A83,INPUT!A:D,2,FALSE)</f>
        <v>31</v>
      </c>
      <c r="F83" s="203">
        <f>VLOOKUP(A83,INPUT!A:D,3,FALSE)</f>
        <v>233</v>
      </c>
      <c r="G83" s="234">
        <f t="shared" si="2"/>
        <v>0.88257575757575757</v>
      </c>
      <c r="H83" s="231">
        <f>VLOOKUP(A83,INPUT!A:D,4,FALSE)</f>
        <v>0</v>
      </c>
      <c r="I83" s="330">
        <f t="shared" si="3"/>
        <v>264</v>
      </c>
    </row>
    <row r="84" spans="1:11" x14ac:dyDescent="0.2">
      <c r="A84" s="198" t="s">
        <v>1231</v>
      </c>
      <c r="B84" s="198" t="s">
        <v>4</v>
      </c>
      <c r="C84" s="198" t="s">
        <v>3</v>
      </c>
      <c r="D84" s="198" t="s">
        <v>1232</v>
      </c>
      <c r="E84" s="203">
        <f>VLOOKUP(A84,INPUT!A:D,2,FALSE)</f>
        <v>141</v>
      </c>
      <c r="F84" s="203">
        <f>VLOOKUP(A84,INPUT!A:D,3,FALSE)</f>
        <v>51</v>
      </c>
      <c r="G84" s="234">
        <f t="shared" si="2"/>
        <v>0.265625</v>
      </c>
      <c r="H84" s="231">
        <f>VLOOKUP(A84,INPUT!A:D,4,FALSE)</f>
        <v>0</v>
      </c>
      <c r="I84" s="330">
        <f t="shared" si="3"/>
        <v>192</v>
      </c>
    </row>
    <row r="85" spans="1:11" x14ac:dyDescent="0.2">
      <c r="A85" s="198" t="s">
        <v>1233</v>
      </c>
      <c r="B85" s="198" t="s">
        <v>4</v>
      </c>
      <c r="C85" s="198" t="s">
        <v>3</v>
      </c>
      <c r="D85" s="198" t="s">
        <v>1234</v>
      </c>
      <c r="E85" s="203">
        <f>VLOOKUP(A85,INPUT!A:D,2,FALSE)</f>
        <v>33</v>
      </c>
      <c r="F85" s="203">
        <f>VLOOKUP(A85,INPUT!A:D,3,FALSE)</f>
        <v>159</v>
      </c>
      <c r="G85" s="234">
        <f t="shared" si="2"/>
        <v>0.828125</v>
      </c>
      <c r="H85" s="231">
        <f>VLOOKUP(A85,INPUT!A:D,4,FALSE)</f>
        <v>0</v>
      </c>
      <c r="I85" s="330">
        <f t="shared" si="3"/>
        <v>192</v>
      </c>
    </row>
    <row r="86" spans="1:11" x14ac:dyDescent="0.2">
      <c r="A86" s="198" t="s">
        <v>1235</v>
      </c>
      <c r="B86" s="198" t="s">
        <v>4</v>
      </c>
      <c r="C86" s="198" t="s">
        <v>3</v>
      </c>
      <c r="D86" s="198" t="s">
        <v>1236</v>
      </c>
      <c r="E86" s="203">
        <f>VLOOKUP(A86,INPUT!A:D,2,FALSE)</f>
        <v>31</v>
      </c>
      <c r="F86" s="203">
        <f>VLOOKUP(A86,INPUT!A:D,3,FALSE)</f>
        <v>233</v>
      </c>
      <c r="G86" s="234">
        <f t="shared" si="2"/>
        <v>0.88257575757575757</v>
      </c>
      <c r="H86" s="231">
        <f>VLOOKUP(A86,INPUT!A:D,4,FALSE)</f>
        <v>0</v>
      </c>
      <c r="I86" s="330">
        <f t="shared" si="3"/>
        <v>264</v>
      </c>
    </row>
    <row r="87" spans="1:11" x14ac:dyDescent="0.2">
      <c r="A87" s="198" t="s">
        <v>1239</v>
      </c>
      <c r="B87" s="198" t="s">
        <v>73</v>
      </c>
      <c r="C87" s="198" t="s">
        <v>72</v>
      </c>
      <c r="D87" s="198" t="s">
        <v>1240</v>
      </c>
      <c r="E87" s="203">
        <f>VLOOKUP(A87,INPUT!A:D,2,FALSE)</f>
        <v>6</v>
      </c>
      <c r="F87" s="203">
        <f>VLOOKUP(A87,INPUT!A:D,3,FALSE)</f>
        <v>66</v>
      </c>
      <c r="G87" s="234">
        <f t="shared" si="2"/>
        <v>0.91666666666666663</v>
      </c>
      <c r="H87" s="231">
        <f>VLOOKUP(A87,INPUT!A:D,4,FALSE)</f>
        <v>0</v>
      </c>
      <c r="I87" s="330">
        <f t="shared" si="3"/>
        <v>72</v>
      </c>
    </row>
    <row r="88" spans="1:11" ht="13.5" thickBot="1" x14ac:dyDescent="0.25">
      <c r="A88" s="211" t="s">
        <v>1241</v>
      </c>
      <c r="B88" s="211" t="s">
        <v>73</v>
      </c>
      <c r="C88" s="211" t="s">
        <v>72</v>
      </c>
      <c r="D88" s="211" t="s">
        <v>1242</v>
      </c>
      <c r="E88" s="203">
        <f>VLOOKUP(A88,INPUT!A:D,2,FALSE)</f>
        <v>6</v>
      </c>
      <c r="F88" s="203">
        <f>VLOOKUP(A88,INPUT!A:D,3,FALSE)</f>
        <v>66</v>
      </c>
      <c r="G88" s="234">
        <f t="shared" si="2"/>
        <v>0.91666666666666663</v>
      </c>
      <c r="H88" s="231">
        <f>VLOOKUP(A88,INPUT!A:D,4,FALSE)</f>
        <v>0</v>
      </c>
      <c r="I88" s="330">
        <f t="shared" si="3"/>
        <v>72</v>
      </c>
    </row>
    <row r="89" spans="1:11" ht="21.75" thickTop="1" thickBot="1" x14ac:dyDescent="0.35">
      <c r="A89" s="307" t="s">
        <v>290</v>
      </c>
      <c r="B89" s="308"/>
      <c r="C89" s="308"/>
      <c r="D89" s="308"/>
      <c r="E89" s="309" t="s">
        <v>19</v>
      </c>
      <c r="F89" s="309"/>
      <c r="G89" s="309"/>
      <c r="H89" s="309"/>
      <c r="I89" s="309"/>
      <c r="J89" s="230"/>
    </row>
    <row r="90" spans="1:11" ht="27" thickTop="1" thickBot="1" x14ac:dyDescent="0.25">
      <c r="A90" s="226" t="s">
        <v>18</v>
      </c>
      <c r="B90" s="227" t="s">
        <v>17</v>
      </c>
      <c r="C90" s="227" t="s">
        <v>16</v>
      </c>
      <c r="D90" s="227" t="s">
        <v>15</v>
      </c>
      <c r="E90" s="228" t="s">
        <v>14</v>
      </c>
      <c r="F90" s="228" t="s">
        <v>13</v>
      </c>
      <c r="G90" s="228" t="s">
        <v>12</v>
      </c>
      <c r="H90" s="228" t="s">
        <v>11</v>
      </c>
      <c r="I90" s="227" t="s">
        <v>10</v>
      </c>
      <c r="J90" s="229" t="s">
        <v>9</v>
      </c>
    </row>
    <row r="91" spans="1:11" s="210" customFormat="1" ht="27" customHeight="1" x14ac:dyDescent="0.2">
      <c r="A91" s="237" t="s">
        <v>1215</v>
      </c>
      <c r="B91" s="237" t="s">
        <v>265</v>
      </c>
      <c r="C91" s="237" t="s">
        <v>295</v>
      </c>
      <c r="D91" s="237" t="s">
        <v>1216</v>
      </c>
      <c r="E91" s="238"/>
      <c r="F91" s="238"/>
      <c r="G91" s="239"/>
      <c r="H91" s="240"/>
      <c r="I91" s="238"/>
      <c r="J91" s="241" t="s">
        <v>1270</v>
      </c>
      <c r="K91" s="299" t="s">
        <v>1300</v>
      </c>
    </row>
    <row r="92" spans="1:11" s="210" customFormat="1" ht="27" customHeight="1" x14ac:dyDescent="0.2">
      <c r="A92" s="199" t="s">
        <v>1211</v>
      </c>
      <c r="B92" s="199" t="s">
        <v>265</v>
      </c>
      <c r="C92" s="199" t="s">
        <v>295</v>
      </c>
      <c r="D92" s="199" t="s">
        <v>1212</v>
      </c>
      <c r="E92" s="206"/>
      <c r="F92" s="206"/>
      <c r="G92" s="207"/>
      <c r="H92" s="208"/>
      <c r="I92" s="206"/>
      <c r="J92" s="209" t="s">
        <v>1271</v>
      </c>
      <c r="K92" s="300"/>
    </row>
    <row r="93" spans="1:11" s="210" customFormat="1" ht="27" customHeight="1" x14ac:dyDescent="0.2">
      <c r="A93" s="199" t="s">
        <v>1217</v>
      </c>
      <c r="B93" s="199" t="s">
        <v>265</v>
      </c>
      <c r="C93" s="199" t="s">
        <v>295</v>
      </c>
      <c r="D93" s="199" t="s">
        <v>1218</v>
      </c>
      <c r="E93" s="206"/>
      <c r="F93" s="206"/>
      <c r="G93" s="207"/>
      <c r="H93" s="208"/>
      <c r="I93" s="206"/>
      <c r="J93" s="209" t="s">
        <v>1272</v>
      </c>
      <c r="K93" s="300"/>
    </row>
    <row r="94" spans="1:11" s="210" customFormat="1" ht="27" customHeight="1" thickBot="1" x14ac:dyDescent="0.25">
      <c r="A94" s="199" t="s">
        <v>1213</v>
      </c>
      <c r="B94" s="199" t="s">
        <v>265</v>
      </c>
      <c r="C94" s="199" t="s">
        <v>295</v>
      </c>
      <c r="D94" s="199" t="s">
        <v>1214</v>
      </c>
      <c r="E94" s="206"/>
      <c r="F94" s="206"/>
      <c r="G94" s="207"/>
      <c r="H94" s="208"/>
      <c r="I94" s="206"/>
      <c r="J94" s="209" t="s">
        <v>1273</v>
      </c>
      <c r="K94" s="300"/>
    </row>
    <row r="95" spans="1:11" ht="21.75" thickTop="1" thickBot="1" x14ac:dyDescent="0.35">
      <c r="A95" s="271" t="s">
        <v>1274</v>
      </c>
      <c r="B95" s="272"/>
      <c r="C95" s="272"/>
      <c r="D95" s="272"/>
      <c r="E95" s="272"/>
      <c r="F95" s="272"/>
      <c r="G95" s="272"/>
      <c r="H95" s="272"/>
      <c r="I95" s="272"/>
    </row>
    <row r="96" spans="1:11" ht="21.75" thickTop="1" thickBot="1" x14ac:dyDescent="0.35">
      <c r="A96" s="316" t="s">
        <v>20</v>
      </c>
      <c r="B96" s="308"/>
      <c r="C96" s="308"/>
      <c r="D96" s="313"/>
      <c r="E96" s="314" t="s">
        <v>19</v>
      </c>
      <c r="F96" s="309"/>
      <c r="G96" s="309"/>
      <c r="H96" s="309"/>
      <c r="I96" s="315"/>
    </row>
    <row r="97" spans="1:9" ht="27" thickTop="1" thickBot="1" x14ac:dyDescent="0.25">
      <c r="A97" s="222" t="s">
        <v>18</v>
      </c>
      <c r="B97" s="223" t="s">
        <v>17</v>
      </c>
      <c r="C97" s="223" t="s">
        <v>16</v>
      </c>
      <c r="D97" s="223" t="s">
        <v>15</v>
      </c>
      <c r="E97" s="224" t="s">
        <v>14</v>
      </c>
      <c r="F97" s="224" t="s">
        <v>13</v>
      </c>
      <c r="G97" s="224" t="s">
        <v>12</v>
      </c>
      <c r="H97" s="224" t="s">
        <v>11</v>
      </c>
      <c r="I97" s="223" t="s">
        <v>10</v>
      </c>
    </row>
    <row r="98" spans="1:9" ht="13.5" thickTop="1" x14ac:dyDescent="0.2">
      <c r="A98" s="212" t="s">
        <v>1179</v>
      </c>
      <c r="B98" s="212" t="s">
        <v>4</v>
      </c>
      <c r="C98" s="212" t="s">
        <v>3</v>
      </c>
      <c r="D98" s="212" t="s">
        <v>1180</v>
      </c>
      <c r="E98" s="203">
        <f>VLOOKUP(A98,INPUT!A:D,2,FALSE)</f>
        <v>134</v>
      </c>
      <c r="F98" s="203">
        <f>VLOOKUP(A98,INPUT!A:D,3,FALSE)</f>
        <v>10</v>
      </c>
      <c r="G98" s="234">
        <f t="shared" ref="G98:G133" si="4">F98/(E98+F98)</f>
        <v>6.9444444444444448E-2</v>
      </c>
      <c r="H98" s="235">
        <f>VLOOKUP(A98,INPUT!A:D,4,FALSE)</f>
        <v>0</v>
      </c>
      <c r="I98" s="330">
        <f>E98+F98+H98</f>
        <v>144</v>
      </c>
    </row>
    <row r="99" spans="1:9" x14ac:dyDescent="0.2">
      <c r="A99" s="198" t="s">
        <v>1177</v>
      </c>
      <c r="B99" s="198" t="s">
        <v>4</v>
      </c>
      <c r="C99" s="198" t="s">
        <v>3</v>
      </c>
      <c r="D99" s="198" t="s">
        <v>1178</v>
      </c>
      <c r="E99" s="203">
        <f>VLOOKUP(A99,INPUT!A:D,2,FALSE)</f>
        <v>131</v>
      </c>
      <c r="F99" s="203">
        <f>VLOOKUP(A99,INPUT!A:D,3,FALSE)</f>
        <v>13</v>
      </c>
      <c r="G99" s="234">
        <f t="shared" si="4"/>
        <v>9.0277777777777776E-2</v>
      </c>
      <c r="H99" s="235">
        <f>VLOOKUP(A99,INPUT!A:D,4,FALSE)</f>
        <v>0</v>
      </c>
      <c r="I99" s="330">
        <f t="shared" ref="I99:I133" si="5">E99+F99+H99</f>
        <v>144</v>
      </c>
    </row>
    <row r="100" spans="1:9" x14ac:dyDescent="0.2">
      <c r="A100" s="198" t="s">
        <v>1175</v>
      </c>
      <c r="B100" s="198" t="s">
        <v>4</v>
      </c>
      <c r="C100" s="198" t="s">
        <v>3</v>
      </c>
      <c r="D100" s="198" t="s">
        <v>1176</v>
      </c>
      <c r="E100" s="203">
        <f>VLOOKUP(A100,INPUT!A:D,2,FALSE)</f>
        <v>113</v>
      </c>
      <c r="F100" s="203">
        <f>VLOOKUP(A100,INPUT!A:D,3,FALSE)</f>
        <v>19</v>
      </c>
      <c r="G100" s="234">
        <f t="shared" si="4"/>
        <v>0.14393939393939395</v>
      </c>
      <c r="H100" s="235">
        <f>VLOOKUP(A100,INPUT!A:D,4,FALSE)</f>
        <v>0</v>
      </c>
      <c r="I100" s="330">
        <f t="shared" si="5"/>
        <v>132</v>
      </c>
    </row>
    <row r="101" spans="1:9" x14ac:dyDescent="0.2">
      <c r="A101" s="198" t="s">
        <v>1173</v>
      </c>
      <c r="B101" s="198" t="s">
        <v>4</v>
      </c>
      <c r="C101" s="198" t="s">
        <v>3</v>
      </c>
      <c r="D101" s="198" t="s">
        <v>1174</v>
      </c>
      <c r="E101" s="203">
        <f>VLOOKUP(A101,INPUT!A:D,2,FALSE)</f>
        <v>78</v>
      </c>
      <c r="F101" s="203">
        <f>VLOOKUP(A101,INPUT!A:D,3,FALSE)</f>
        <v>66</v>
      </c>
      <c r="G101" s="234">
        <f t="shared" si="4"/>
        <v>0.45833333333333331</v>
      </c>
      <c r="H101" s="235">
        <f>VLOOKUP(A101,INPUT!A:D,4,FALSE)</f>
        <v>0</v>
      </c>
      <c r="I101" s="330">
        <f t="shared" si="5"/>
        <v>144</v>
      </c>
    </row>
    <row r="102" spans="1:9" x14ac:dyDescent="0.2">
      <c r="A102" s="198" t="s">
        <v>1181</v>
      </c>
      <c r="B102" s="198" t="s">
        <v>4</v>
      </c>
      <c r="C102" s="198" t="s">
        <v>3</v>
      </c>
      <c r="D102" s="198" t="s">
        <v>1182</v>
      </c>
      <c r="E102" s="203">
        <f>VLOOKUP(A102,INPUT!A:D,2,FALSE)</f>
        <v>135</v>
      </c>
      <c r="F102" s="203">
        <f>VLOOKUP(A102,INPUT!A:D,3,FALSE)</f>
        <v>8</v>
      </c>
      <c r="G102" s="234">
        <f t="shared" si="4"/>
        <v>5.5944055944055944E-2</v>
      </c>
      <c r="H102" s="235">
        <f>VLOOKUP(A102,INPUT!A:D,4,FALSE)</f>
        <v>1</v>
      </c>
      <c r="I102" s="330">
        <f t="shared" si="5"/>
        <v>144</v>
      </c>
    </row>
    <row r="103" spans="1:9" x14ac:dyDescent="0.2">
      <c r="A103" s="198" t="s">
        <v>1183</v>
      </c>
      <c r="B103" s="198" t="s">
        <v>4</v>
      </c>
      <c r="C103" s="198" t="s">
        <v>3</v>
      </c>
      <c r="D103" s="198" t="s">
        <v>1184</v>
      </c>
      <c r="E103" s="203">
        <f>VLOOKUP(A103,INPUT!A:D,2,FALSE)</f>
        <v>131</v>
      </c>
      <c r="F103" s="203">
        <f>VLOOKUP(A103,INPUT!A:D,3,FALSE)</f>
        <v>13</v>
      </c>
      <c r="G103" s="234">
        <f t="shared" si="4"/>
        <v>9.0277777777777776E-2</v>
      </c>
      <c r="H103" s="235">
        <f>VLOOKUP(A103,INPUT!A:D,4,FALSE)</f>
        <v>0</v>
      </c>
      <c r="I103" s="330">
        <f t="shared" si="5"/>
        <v>144</v>
      </c>
    </row>
    <row r="104" spans="1:9" x14ac:dyDescent="0.2">
      <c r="A104" s="198" t="s">
        <v>1185</v>
      </c>
      <c r="B104" s="198" t="s">
        <v>4</v>
      </c>
      <c r="C104" s="198" t="s">
        <v>3</v>
      </c>
      <c r="D104" s="198" t="s">
        <v>1186</v>
      </c>
      <c r="E104" s="203">
        <f>VLOOKUP(A104,INPUT!A:D,2,FALSE)</f>
        <v>112</v>
      </c>
      <c r="F104" s="203">
        <f>VLOOKUP(A104,INPUT!A:D,3,FALSE)</f>
        <v>20</v>
      </c>
      <c r="G104" s="234">
        <f t="shared" si="4"/>
        <v>0.15151515151515152</v>
      </c>
      <c r="H104" s="235">
        <f>VLOOKUP(A104,INPUT!A:D,4,FALSE)</f>
        <v>0</v>
      </c>
      <c r="I104" s="330">
        <f t="shared" si="5"/>
        <v>132</v>
      </c>
    </row>
    <row r="105" spans="1:9" x14ac:dyDescent="0.2">
      <c r="A105" s="198" t="s">
        <v>1187</v>
      </c>
      <c r="B105" s="198" t="s">
        <v>4</v>
      </c>
      <c r="C105" s="198" t="s">
        <v>3</v>
      </c>
      <c r="D105" s="198" t="s">
        <v>1188</v>
      </c>
      <c r="E105" s="203">
        <f>VLOOKUP(A105,INPUT!A:D,2,FALSE)</f>
        <v>78</v>
      </c>
      <c r="F105" s="203">
        <f>VLOOKUP(A105,INPUT!A:D,3,FALSE)</f>
        <v>66</v>
      </c>
      <c r="G105" s="234">
        <f t="shared" si="4"/>
        <v>0.45833333333333331</v>
      </c>
      <c r="H105" s="235">
        <f>VLOOKUP(A105,INPUT!A:D,4,FALSE)</f>
        <v>0</v>
      </c>
      <c r="I105" s="330">
        <f t="shared" si="5"/>
        <v>144</v>
      </c>
    </row>
    <row r="106" spans="1:9" x14ac:dyDescent="0.2">
      <c r="A106" s="198" t="s">
        <v>1144</v>
      </c>
      <c r="B106" s="198" t="s">
        <v>4</v>
      </c>
      <c r="C106" s="198" t="s">
        <v>3</v>
      </c>
      <c r="D106" s="198" t="s">
        <v>1145</v>
      </c>
      <c r="E106" s="203">
        <f>VLOOKUP(A106,INPUT!A:D,2,FALSE)</f>
        <v>101</v>
      </c>
      <c r="F106" s="203">
        <f>VLOOKUP(A106,INPUT!A:D,3,FALSE)</f>
        <v>19</v>
      </c>
      <c r="G106" s="234">
        <f t="shared" si="4"/>
        <v>0.15833333333333333</v>
      </c>
      <c r="H106" s="235">
        <f>VLOOKUP(A106,INPUT!A:D,4,FALSE)</f>
        <v>0</v>
      </c>
      <c r="I106" s="330">
        <f t="shared" si="5"/>
        <v>120</v>
      </c>
    </row>
    <row r="107" spans="1:9" x14ac:dyDescent="0.2">
      <c r="A107" s="198" t="s">
        <v>1148</v>
      </c>
      <c r="B107" s="198" t="s">
        <v>4</v>
      </c>
      <c r="C107" s="198" t="s">
        <v>3</v>
      </c>
      <c r="D107" s="198" t="s">
        <v>1149</v>
      </c>
      <c r="E107" s="203">
        <f>VLOOKUP(A107,INPUT!A:D,2,FALSE)</f>
        <v>100</v>
      </c>
      <c r="F107" s="203">
        <f>VLOOKUP(A107,INPUT!A:D,3,FALSE)</f>
        <v>20</v>
      </c>
      <c r="G107" s="234">
        <f t="shared" si="4"/>
        <v>0.16666666666666666</v>
      </c>
      <c r="H107" s="235">
        <f>VLOOKUP(A107,INPUT!A:D,4,FALSE)</f>
        <v>0</v>
      </c>
      <c r="I107" s="330">
        <f t="shared" si="5"/>
        <v>120</v>
      </c>
    </row>
    <row r="108" spans="1:9" x14ac:dyDescent="0.2">
      <c r="A108" s="198" t="s">
        <v>1171</v>
      </c>
      <c r="B108" s="198" t="s">
        <v>4</v>
      </c>
      <c r="C108" s="198" t="s">
        <v>3</v>
      </c>
      <c r="D108" s="198" t="s">
        <v>1172</v>
      </c>
      <c r="E108" s="203">
        <f>VLOOKUP(A108,INPUT!A:D,2,FALSE)</f>
        <v>183</v>
      </c>
      <c r="F108" s="203">
        <f>VLOOKUP(A108,INPUT!A:D,3,FALSE)</f>
        <v>169</v>
      </c>
      <c r="G108" s="234">
        <f t="shared" si="4"/>
        <v>0.48011363636363635</v>
      </c>
      <c r="H108" s="235">
        <f>VLOOKUP(A108,INPUT!A:D,4,FALSE)</f>
        <v>0</v>
      </c>
      <c r="I108" s="330">
        <f t="shared" si="5"/>
        <v>352</v>
      </c>
    </row>
    <row r="109" spans="1:9" x14ac:dyDescent="0.2">
      <c r="A109" s="198" t="s">
        <v>1205</v>
      </c>
      <c r="B109" s="198" t="s">
        <v>4</v>
      </c>
      <c r="C109" s="198" t="s">
        <v>3</v>
      </c>
      <c r="D109" s="198" t="s">
        <v>1206</v>
      </c>
      <c r="E109" s="203">
        <f>VLOOKUP(A109,INPUT!A:D,2,FALSE)</f>
        <v>184</v>
      </c>
      <c r="F109" s="203">
        <f>VLOOKUP(A109,INPUT!A:D,3,FALSE)</f>
        <v>168</v>
      </c>
      <c r="G109" s="234">
        <f t="shared" si="4"/>
        <v>0.47727272727272729</v>
      </c>
      <c r="H109" s="235">
        <f>VLOOKUP(A109,INPUT!A:D,4,FALSE)</f>
        <v>0</v>
      </c>
      <c r="I109" s="330">
        <f t="shared" si="5"/>
        <v>352</v>
      </c>
    </row>
    <row r="110" spans="1:9" x14ac:dyDescent="0.2">
      <c r="A110" s="198" t="s">
        <v>1275</v>
      </c>
      <c r="B110" s="198" t="s">
        <v>4</v>
      </c>
      <c r="C110" s="198" t="s">
        <v>3</v>
      </c>
      <c r="D110" s="198" t="s">
        <v>1276</v>
      </c>
      <c r="E110" s="203">
        <f>VLOOKUP(A110,INPUT!A:D,2,FALSE)</f>
        <v>85</v>
      </c>
      <c r="F110" s="203">
        <f>VLOOKUP(A110,INPUT!A:D,3,FALSE)</f>
        <v>171</v>
      </c>
      <c r="G110" s="234">
        <f t="shared" si="4"/>
        <v>0.66796875</v>
      </c>
      <c r="H110" s="235">
        <f>VLOOKUP(A110,INPUT!A:D,4,FALSE)</f>
        <v>0</v>
      </c>
      <c r="I110" s="330">
        <f t="shared" si="5"/>
        <v>256</v>
      </c>
    </row>
    <row r="111" spans="1:9" x14ac:dyDescent="0.2">
      <c r="A111" s="198" t="s">
        <v>1277</v>
      </c>
      <c r="B111" s="198" t="s">
        <v>4</v>
      </c>
      <c r="C111" s="198" t="s">
        <v>3</v>
      </c>
      <c r="D111" s="198" t="s">
        <v>1278</v>
      </c>
      <c r="E111" s="203">
        <f>VLOOKUP(A111,INPUT!A:D,2,FALSE)</f>
        <v>85</v>
      </c>
      <c r="F111" s="203">
        <f>VLOOKUP(A111,INPUT!A:D,3,FALSE)</f>
        <v>171</v>
      </c>
      <c r="G111" s="234">
        <f t="shared" si="4"/>
        <v>0.66796875</v>
      </c>
      <c r="H111" s="235">
        <f>VLOOKUP(A111,INPUT!A:D,4,FALSE)</f>
        <v>0</v>
      </c>
      <c r="I111" s="330">
        <f t="shared" si="5"/>
        <v>256</v>
      </c>
    </row>
    <row r="112" spans="1:9" x14ac:dyDescent="0.2">
      <c r="A112" s="198" t="s">
        <v>1169</v>
      </c>
      <c r="B112" s="198" t="s">
        <v>4</v>
      </c>
      <c r="C112" s="198" t="s">
        <v>3</v>
      </c>
      <c r="D112" s="198" t="s">
        <v>1170</v>
      </c>
      <c r="E112" s="203">
        <f>VLOOKUP(A112,INPUT!A:D,2,FALSE)</f>
        <v>152</v>
      </c>
      <c r="F112" s="203">
        <f>VLOOKUP(A112,INPUT!A:D,3,FALSE)</f>
        <v>88</v>
      </c>
      <c r="G112" s="234">
        <f t="shared" si="4"/>
        <v>0.36666666666666664</v>
      </c>
      <c r="H112" s="235">
        <f>VLOOKUP(A112,INPUT!A:D,4,FALSE)</f>
        <v>0</v>
      </c>
      <c r="I112" s="330">
        <f t="shared" si="5"/>
        <v>240</v>
      </c>
    </row>
    <row r="113" spans="1:9" x14ac:dyDescent="0.2">
      <c r="A113" s="198" t="s">
        <v>1167</v>
      </c>
      <c r="B113" s="198" t="s">
        <v>4</v>
      </c>
      <c r="C113" s="198" t="s">
        <v>3</v>
      </c>
      <c r="D113" s="198" t="s">
        <v>1168</v>
      </c>
      <c r="E113" s="203">
        <f>VLOOKUP(A113,INPUT!A:D,2,FALSE)</f>
        <v>183</v>
      </c>
      <c r="F113" s="203">
        <f>VLOOKUP(A113,INPUT!A:D,3,FALSE)</f>
        <v>81</v>
      </c>
      <c r="G113" s="234">
        <f t="shared" si="4"/>
        <v>0.30681818181818182</v>
      </c>
      <c r="H113" s="235">
        <f>VLOOKUP(A113,INPUT!A:D,4,FALSE)</f>
        <v>0</v>
      </c>
      <c r="I113" s="330">
        <f t="shared" si="5"/>
        <v>264</v>
      </c>
    </row>
    <row r="114" spans="1:9" x14ac:dyDescent="0.2">
      <c r="A114" s="198" t="s">
        <v>1165</v>
      </c>
      <c r="B114" s="198" t="s">
        <v>4</v>
      </c>
      <c r="C114" s="198" t="s">
        <v>3</v>
      </c>
      <c r="D114" s="198" t="s">
        <v>1166</v>
      </c>
      <c r="E114" s="203">
        <f>VLOOKUP(A114,INPUT!A:D,2,FALSE)</f>
        <v>104</v>
      </c>
      <c r="F114" s="203">
        <f>VLOOKUP(A114,INPUT!A:D,3,FALSE)</f>
        <v>64</v>
      </c>
      <c r="G114" s="234">
        <f t="shared" si="4"/>
        <v>0.38095238095238093</v>
      </c>
      <c r="H114" s="235">
        <f>VLOOKUP(A114,INPUT!A:D,4,FALSE)</f>
        <v>0</v>
      </c>
      <c r="I114" s="330">
        <f t="shared" si="5"/>
        <v>168</v>
      </c>
    </row>
    <row r="115" spans="1:9" x14ac:dyDescent="0.2">
      <c r="A115" s="198" t="s">
        <v>1163</v>
      </c>
      <c r="B115" s="198" t="s">
        <v>4</v>
      </c>
      <c r="C115" s="198" t="s">
        <v>3</v>
      </c>
      <c r="D115" s="198" t="s">
        <v>1164</v>
      </c>
      <c r="E115" s="203">
        <f>VLOOKUP(A115,INPUT!A:D,2,FALSE)</f>
        <v>108</v>
      </c>
      <c r="F115" s="203">
        <f>VLOOKUP(A115,INPUT!A:D,3,FALSE)</f>
        <v>84</v>
      </c>
      <c r="G115" s="234">
        <f t="shared" si="4"/>
        <v>0.4375</v>
      </c>
      <c r="H115" s="235">
        <f>VLOOKUP(A115,INPUT!A:D,4,FALSE)</f>
        <v>0</v>
      </c>
      <c r="I115" s="330">
        <f t="shared" si="5"/>
        <v>192</v>
      </c>
    </row>
    <row r="116" spans="1:9" x14ac:dyDescent="0.2">
      <c r="A116" s="198" t="s">
        <v>1161</v>
      </c>
      <c r="B116" s="198" t="s">
        <v>4</v>
      </c>
      <c r="C116" s="198" t="s">
        <v>3</v>
      </c>
      <c r="D116" s="198" t="s">
        <v>1162</v>
      </c>
      <c r="E116" s="203">
        <f>VLOOKUP(A116,INPUT!A:D,2,FALSE)</f>
        <v>160</v>
      </c>
      <c r="F116" s="203">
        <f>VLOOKUP(A116,INPUT!A:D,3,FALSE)</f>
        <v>80</v>
      </c>
      <c r="G116" s="234">
        <f t="shared" si="4"/>
        <v>0.33333333333333331</v>
      </c>
      <c r="H116" s="235">
        <f>VLOOKUP(A116,INPUT!A:D,4,FALSE)</f>
        <v>0</v>
      </c>
      <c r="I116" s="330">
        <f t="shared" si="5"/>
        <v>240</v>
      </c>
    </row>
    <row r="117" spans="1:9" x14ac:dyDescent="0.2">
      <c r="A117" s="198" t="s">
        <v>1159</v>
      </c>
      <c r="B117" s="198" t="s">
        <v>4</v>
      </c>
      <c r="C117" s="198" t="s">
        <v>3</v>
      </c>
      <c r="D117" s="198" t="s">
        <v>1160</v>
      </c>
      <c r="E117" s="203">
        <f>VLOOKUP(A117,INPUT!A:D,2,FALSE)</f>
        <v>237</v>
      </c>
      <c r="F117" s="203">
        <f>VLOOKUP(A117,INPUT!A:D,3,FALSE)</f>
        <v>99</v>
      </c>
      <c r="G117" s="234">
        <f t="shared" si="4"/>
        <v>0.29464285714285715</v>
      </c>
      <c r="H117" s="235">
        <f>VLOOKUP(A117,INPUT!A:D,4,FALSE)</f>
        <v>0</v>
      </c>
      <c r="I117" s="330">
        <f t="shared" si="5"/>
        <v>336</v>
      </c>
    </row>
    <row r="118" spans="1:9" x14ac:dyDescent="0.2">
      <c r="A118" s="198" t="s">
        <v>1157</v>
      </c>
      <c r="B118" s="198" t="s">
        <v>4</v>
      </c>
      <c r="C118" s="198" t="s">
        <v>3</v>
      </c>
      <c r="D118" s="198" t="s">
        <v>1158</v>
      </c>
      <c r="E118" s="203">
        <f>VLOOKUP(A118,INPUT!A:D,2,FALSE)</f>
        <v>222</v>
      </c>
      <c r="F118" s="203">
        <f>VLOOKUP(A118,INPUT!A:D,3,FALSE)</f>
        <v>57</v>
      </c>
      <c r="G118" s="234">
        <f t="shared" si="4"/>
        <v>0.20430107526881722</v>
      </c>
      <c r="H118" s="235">
        <f>VLOOKUP(A118,INPUT!A:D,4,FALSE)</f>
        <v>1</v>
      </c>
      <c r="I118" s="330">
        <f t="shared" si="5"/>
        <v>280</v>
      </c>
    </row>
    <row r="119" spans="1:9" x14ac:dyDescent="0.2">
      <c r="A119" s="198" t="s">
        <v>1189</v>
      </c>
      <c r="B119" s="198" t="s">
        <v>4</v>
      </c>
      <c r="C119" s="198" t="s">
        <v>3</v>
      </c>
      <c r="D119" s="198" t="s">
        <v>1190</v>
      </c>
      <c r="E119" s="203">
        <f>VLOOKUP(A119,INPUT!A:D,2,FALSE)</f>
        <v>152</v>
      </c>
      <c r="F119" s="203">
        <f>VLOOKUP(A119,INPUT!A:D,3,FALSE)</f>
        <v>88</v>
      </c>
      <c r="G119" s="234">
        <f t="shared" si="4"/>
        <v>0.36666666666666664</v>
      </c>
      <c r="H119" s="235">
        <f>VLOOKUP(A119,INPUT!A:D,4,FALSE)</f>
        <v>0</v>
      </c>
      <c r="I119" s="330">
        <f t="shared" si="5"/>
        <v>240</v>
      </c>
    </row>
    <row r="120" spans="1:9" x14ac:dyDescent="0.2">
      <c r="A120" s="198" t="s">
        <v>1191</v>
      </c>
      <c r="B120" s="198" t="s">
        <v>4</v>
      </c>
      <c r="C120" s="198" t="s">
        <v>3</v>
      </c>
      <c r="D120" s="198" t="s">
        <v>1192</v>
      </c>
      <c r="E120" s="203">
        <f>VLOOKUP(A120,INPUT!A:D,2,FALSE)</f>
        <v>183</v>
      </c>
      <c r="F120" s="203">
        <f>VLOOKUP(A120,INPUT!A:D,3,FALSE)</f>
        <v>81</v>
      </c>
      <c r="G120" s="234">
        <f t="shared" si="4"/>
        <v>0.30681818181818182</v>
      </c>
      <c r="H120" s="235">
        <f>VLOOKUP(A120,INPUT!A:D,4,FALSE)</f>
        <v>0</v>
      </c>
      <c r="I120" s="330">
        <f t="shared" si="5"/>
        <v>264</v>
      </c>
    </row>
    <row r="121" spans="1:9" x14ac:dyDescent="0.2">
      <c r="A121" s="198" t="s">
        <v>1193</v>
      </c>
      <c r="B121" s="198" t="s">
        <v>4</v>
      </c>
      <c r="C121" s="198" t="s">
        <v>3</v>
      </c>
      <c r="D121" s="198" t="s">
        <v>1194</v>
      </c>
      <c r="E121" s="203">
        <f>VLOOKUP(A121,INPUT!A:D,2,FALSE)</f>
        <v>104</v>
      </c>
      <c r="F121" s="203">
        <f>VLOOKUP(A121,INPUT!A:D,3,FALSE)</f>
        <v>64</v>
      </c>
      <c r="G121" s="234">
        <f t="shared" si="4"/>
        <v>0.38095238095238093</v>
      </c>
      <c r="H121" s="235">
        <f>VLOOKUP(A121,INPUT!A:D,4,FALSE)</f>
        <v>0</v>
      </c>
      <c r="I121" s="330">
        <f t="shared" si="5"/>
        <v>168</v>
      </c>
    </row>
    <row r="122" spans="1:9" x14ac:dyDescent="0.2">
      <c r="A122" s="198" t="s">
        <v>1195</v>
      </c>
      <c r="B122" s="198" t="s">
        <v>4</v>
      </c>
      <c r="C122" s="198" t="s">
        <v>3</v>
      </c>
      <c r="D122" s="198" t="s">
        <v>1196</v>
      </c>
      <c r="E122" s="203">
        <f>VLOOKUP(A122,INPUT!A:D,2,FALSE)</f>
        <v>108</v>
      </c>
      <c r="F122" s="203">
        <f>VLOOKUP(A122,INPUT!A:D,3,FALSE)</f>
        <v>84</v>
      </c>
      <c r="G122" s="234">
        <f t="shared" si="4"/>
        <v>0.4375</v>
      </c>
      <c r="H122" s="235">
        <f>VLOOKUP(A122,INPUT!A:D,4,FALSE)</f>
        <v>0</v>
      </c>
      <c r="I122" s="330">
        <f t="shared" si="5"/>
        <v>192</v>
      </c>
    </row>
    <row r="123" spans="1:9" x14ac:dyDescent="0.2">
      <c r="A123" s="198" t="s">
        <v>1197</v>
      </c>
      <c r="B123" s="198" t="s">
        <v>4</v>
      </c>
      <c r="C123" s="198" t="s">
        <v>3</v>
      </c>
      <c r="D123" s="198" t="s">
        <v>1198</v>
      </c>
      <c r="E123" s="203">
        <f>VLOOKUP(A123,INPUT!A:D,2,FALSE)</f>
        <v>159</v>
      </c>
      <c r="F123" s="203">
        <f>VLOOKUP(A123,INPUT!A:D,3,FALSE)</f>
        <v>81</v>
      </c>
      <c r="G123" s="234">
        <f t="shared" si="4"/>
        <v>0.33750000000000002</v>
      </c>
      <c r="H123" s="235">
        <f>VLOOKUP(A123,INPUT!A:D,4,FALSE)</f>
        <v>0</v>
      </c>
      <c r="I123" s="330">
        <f t="shared" si="5"/>
        <v>240</v>
      </c>
    </row>
    <row r="124" spans="1:9" x14ac:dyDescent="0.2">
      <c r="A124" s="198" t="s">
        <v>1199</v>
      </c>
      <c r="B124" s="198" t="s">
        <v>4</v>
      </c>
      <c r="C124" s="198" t="s">
        <v>3</v>
      </c>
      <c r="D124" s="198" t="s">
        <v>1200</v>
      </c>
      <c r="E124" s="203">
        <f>VLOOKUP(A124,INPUT!A:D,2,FALSE)</f>
        <v>237</v>
      </c>
      <c r="F124" s="203">
        <f>VLOOKUP(A124,INPUT!A:D,3,FALSE)</f>
        <v>99</v>
      </c>
      <c r="G124" s="234">
        <f t="shared" si="4"/>
        <v>0.29464285714285715</v>
      </c>
      <c r="H124" s="235">
        <f>VLOOKUP(A124,INPUT!A:D,4,FALSE)</f>
        <v>0</v>
      </c>
      <c r="I124" s="330">
        <f t="shared" si="5"/>
        <v>336</v>
      </c>
    </row>
    <row r="125" spans="1:9" x14ac:dyDescent="0.2">
      <c r="A125" s="198" t="s">
        <v>1201</v>
      </c>
      <c r="B125" s="198" t="s">
        <v>4</v>
      </c>
      <c r="C125" s="198" t="s">
        <v>3</v>
      </c>
      <c r="D125" s="198" t="s">
        <v>1202</v>
      </c>
      <c r="E125" s="203">
        <f>VLOOKUP(A125,INPUT!A:D,2,FALSE)</f>
        <v>222</v>
      </c>
      <c r="F125" s="203">
        <f>VLOOKUP(A125,INPUT!A:D,3,FALSE)</f>
        <v>58</v>
      </c>
      <c r="G125" s="234">
        <f t="shared" si="4"/>
        <v>0.20714285714285716</v>
      </c>
      <c r="H125" s="235">
        <f>VLOOKUP(A125,INPUT!A:D,4,FALSE)</f>
        <v>0</v>
      </c>
      <c r="I125" s="330">
        <f t="shared" si="5"/>
        <v>280</v>
      </c>
    </row>
    <row r="126" spans="1:9" x14ac:dyDescent="0.2">
      <c r="A126" s="198" t="s">
        <v>1154</v>
      </c>
      <c r="B126" s="198" t="s">
        <v>4</v>
      </c>
      <c r="C126" s="198" t="s">
        <v>3</v>
      </c>
      <c r="D126" s="198" t="s">
        <v>1155</v>
      </c>
      <c r="E126" s="203">
        <f>VLOOKUP(A126,INPUT!A:D,2,FALSE)</f>
        <v>161</v>
      </c>
      <c r="F126" s="203">
        <f>VLOOKUP(A126,INPUT!A:D,3,FALSE)</f>
        <v>31</v>
      </c>
      <c r="G126" s="234">
        <f t="shared" si="4"/>
        <v>0.16145833333333334</v>
      </c>
      <c r="H126" s="235">
        <f>VLOOKUP(A126,INPUT!A:D,4,FALSE)</f>
        <v>0</v>
      </c>
      <c r="I126" s="330">
        <f t="shared" si="5"/>
        <v>192</v>
      </c>
    </row>
    <row r="127" spans="1:9" x14ac:dyDescent="0.2">
      <c r="A127" s="198" t="s">
        <v>1152</v>
      </c>
      <c r="B127" s="198" t="s">
        <v>4</v>
      </c>
      <c r="C127" s="198" t="s">
        <v>3</v>
      </c>
      <c r="D127" s="198" t="s">
        <v>1153</v>
      </c>
      <c r="E127" s="203">
        <f>VLOOKUP(A127,INPUT!A:D,2,FALSE)</f>
        <v>220</v>
      </c>
      <c r="F127" s="203">
        <f>VLOOKUP(A127,INPUT!A:D,3,FALSE)</f>
        <v>20</v>
      </c>
      <c r="G127" s="234">
        <f t="shared" si="4"/>
        <v>8.3333333333333329E-2</v>
      </c>
      <c r="H127" s="235">
        <f>VLOOKUP(A127,INPUT!A:D,4,FALSE)</f>
        <v>0</v>
      </c>
      <c r="I127" s="330">
        <f t="shared" si="5"/>
        <v>240</v>
      </c>
    </row>
    <row r="128" spans="1:9" x14ac:dyDescent="0.2">
      <c r="A128" s="198" t="s">
        <v>1280</v>
      </c>
      <c r="B128" s="198" t="s">
        <v>4</v>
      </c>
      <c r="C128" s="198" t="s">
        <v>3</v>
      </c>
      <c r="D128" s="198" t="s">
        <v>1156</v>
      </c>
      <c r="E128" s="203">
        <f>VLOOKUP(A128,INPUT!A:D,2,FALSE)</f>
        <v>212</v>
      </c>
      <c r="F128" s="203">
        <f>VLOOKUP(A128,INPUT!A:D,3,FALSE)</f>
        <v>100</v>
      </c>
      <c r="G128" s="234">
        <f t="shared" si="4"/>
        <v>0.32051282051282054</v>
      </c>
      <c r="H128" s="235">
        <f>VLOOKUP(A128,INPUT!A:D,4,FALSE)</f>
        <v>0</v>
      </c>
      <c r="I128" s="330">
        <f t="shared" si="5"/>
        <v>312</v>
      </c>
    </row>
    <row r="129" spans="1:9" x14ac:dyDescent="0.2">
      <c r="A129" s="198" t="s">
        <v>1207</v>
      </c>
      <c r="B129" s="198" t="s">
        <v>4</v>
      </c>
      <c r="C129" s="198" t="s">
        <v>3</v>
      </c>
      <c r="D129" s="198" t="s">
        <v>1208</v>
      </c>
      <c r="E129" s="203">
        <f>VLOOKUP(A129,INPUT!A:D,2,FALSE)</f>
        <v>159</v>
      </c>
      <c r="F129" s="203">
        <f>VLOOKUP(A129,INPUT!A:D,3,FALSE)</f>
        <v>31</v>
      </c>
      <c r="G129" s="234">
        <f t="shared" si="4"/>
        <v>0.16315789473684211</v>
      </c>
      <c r="H129" s="235">
        <f>VLOOKUP(A129,INPUT!A:D,4,FALSE)</f>
        <v>1</v>
      </c>
      <c r="I129" s="330">
        <f t="shared" si="5"/>
        <v>191</v>
      </c>
    </row>
    <row r="130" spans="1:9" x14ac:dyDescent="0.2">
      <c r="A130" s="198" t="s">
        <v>1209</v>
      </c>
      <c r="B130" s="198" t="s">
        <v>4</v>
      </c>
      <c r="C130" s="198" t="s">
        <v>3</v>
      </c>
      <c r="D130" s="198" t="s">
        <v>1210</v>
      </c>
      <c r="E130" s="203">
        <f>VLOOKUP(A130,INPUT!A:D,2,FALSE)</f>
        <v>219</v>
      </c>
      <c r="F130" s="203">
        <f>VLOOKUP(A130,INPUT!A:D,3,FALSE)</f>
        <v>21</v>
      </c>
      <c r="G130" s="234">
        <f t="shared" si="4"/>
        <v>8.7499999999999994E-2</v>
      </c>
      <c r="H130" s="235">
        <f>VLOOKUP(A130,INPUT!A:D,4,FALSE)</f>
        <v>0</v>
      </c>
      <c r="I130" s="330">
        <f t="shared" si="5"/>
        <v>240</v>
      </c>
    </row>
    <row r="131" spans="1:9" x14ac:dyDescent="0.2">
      <c r="A131" s="198" t="s">
        <v>1203</v>
      </c>
      <c r="B131" s="198" t="s">
        <v>4</v>
      </c>
      <c r="C131" s="198" t="s">
        <v>3</v>
      </c>
      <c r="D131" s="198" t="s">
        <v>1204</v>
      </c>
      <c r="E131" s="203">
        <f>VLOOKUP(A131,INPUT!A:D,2,FALSE)</f>
        <v>211</v>
      </c>
      <c r="F131" s="203">
        <f>VLOOKUP(A131,INPUT!A:D,3,FALSE)</f>
        <v>101</v>
      </c>
      <c r="G131" s="234">
        <f t="shared" si="4"/>
        <v>0.32371794871794873</v>
      </c>
      <c r="H131" s="235">
        <f>VLOOKUP(A131,INPUT!A:D,4,FALSE)</f>
        <v>0</v>
      </c>
      <c r="I131" s="330">
        <f t="shared" si="5"/>
        <v>312</v>
      </c>
    </row>
    <row r="132" spans="1:9" x14ac:dyDescent="0.2">
      <c r="A132" s="198" t="s">
        <v>1137</v>
      </c>
      <c r="B132" s="198" t="s">
        <v>4</v>
      </c>
      <c r="C132" s="198" t="s">
        <v>72</v>
      </c>
      <c r="D132" s="198" t="s">
        <v>1138</v>
      </c>
      <c r="E132" s="203">
        <f>VLOOKUP(A132,INPUT!A:D,2,FALSE)</f>
        <v>68</v>
      </c>
      <c r="F132" s="203">
        <f>VLOOKUP(A132,INPUT!A:D,3,FALSE)</f>
        <v>112</v>
      </c>
      <c r="G132" s="234">
        <f t="shared" si="4"/>
        <v>0.62222222222222223</v>
      </c>
      <c r="H132" s="235">
        <f>VLOOKUP(A132,INPUT!A:D,4,FALSE)</f>
        <v>0</v>
      </c>
      <c r="I132" s="330">
        <f t="shared" si="5"/>
        <v>180</v>
      </c>
    </row>
    <row r="133" spans="1:9" ht="13.5" thickBot="1" x14ac:dyDescent="0.25">
      <c r="A133" s="198" t="s">
        <v>1141</v>
      </c>
      <c r="B133" s="198" t="s">
        <v>4</v>
      </c>
      <c r="C133" s="198" t="s">
        <v>72</v>
      </c>
      <c r="D133" s="198" t="s">
        <v>1142</v>
      </c>
      <c r="E133" s="203">
        <f>VLOOKUP(A133,INPUT!A:D,2,FALSE)</f>
        <v>69</v>
      </c>
      <c r="F133" s="203">
        <f>VLOOKUP(A133,INPUT!A:D,3,FALSE)</f>
        <v>111</v>
      </c>
      <c r="G133" s="234">
        <f t="shared" si="4"/>
        <v>0.6166666666666667</v>
      </c>
      <c r="H133" s="235">
        <f>VLOOKUP(A133,INPUT!A:D,4,FALSE)</f>
        <v>0</v>
      </c>
      <c r="I133" s="330">
        <f t="shared" si="5"/>
        <v>180</v>
      </c>
    </row>
    <row r="134" spans="1:9" ht="21.75" thickTop="1" thickBot="1" x14ac:dyDescent="0.35">
      <c r="A134" s="271" t="s">
        <v>1281</v>
      </c>
      <c r="B134" s="272"/>
      <c r="C134" s="272"/>
      <c r="D134" s="272"/>
      <c r="E134" s="272"/>
      <c r="F134" s="272"/>
      <c r="G134" s="272"/>
      <c r="H134" s="272"/>
      <c r="I134" s="272"/>
    </row>
    <row r="135" spans="1:9" ht="21.75" thickTop="1" thickBot="1" x14ac:dyDescent="0.35">
      <c r="A135" s="307" t="s">
        <v>20</v>
      </c>
      <c r="B135" s="308"/>
      <c r="C135" s="308"/>
      <c r="D135" s="313"/>
      <c r="E135" s="314" t="s">
        <v>19</v>
      </c>
      <c r="F135" s="309"/>
      <c r="G135" s="309"/>
      <c r="H135" s="309"/>
      <c r="I135" s="315"/>
    </row>
    <row r="136" spans="1:9" ht="27" thickTop="1" thickBot="1" x14ac:dyDescent="0.25">
      <c r="A136" s="222" t="s">
        <v>18</v>
      </c>
      <c r="B136" s="223" t="s">
        <v>17</v>
      </c>
      <c r="C136" s="223" t="s">
        <v>16</v>
      </c>
      <c r="D136" s="223" t="s">
        <v>15</v>
      </c>
      <c r="E136" s="224" t="s">
        <v>14</v>
      </c>
      <c r="F136" s="224" t="s">
        <v>13</v>
      </c>
      <c r="G136" s="224" t="s">
        <v>12</v>
      </c>
      <c r="H136" s="224" t="s">
        <v>11</v>
      </c>
      <c r="I136" s="223" t="s">
        <v>10</v>
      </c>
    </row>
    <row r="137" spans="1:9" ht="13.5" thickTop="1" x14ac:dyDescent="0.2">
      <c r="A137" s="212" t="s">
        <v>1139</v>
      </c>
      <c r="B137" s="212" t="s">
        <v>73</v>
      </c>
      <c r="C137" s="212" t="s">
        <v>72</v>
      </c>
      <c r="D137" s="212" t="s">
        <v>1140</v>
      </c>
      <c r="E137" s="203">
        <f>VLOOKUP(A137,INPUT!A:D,2,FALSE)</f>
        <v>16</v>
      </c>
      <c r="F137" s="203">
        <f>VLOOKUP(A137,INPUT!A:D,3,FALSE)</f>
        <v>38</v>
      </c>
      <c r="G137" s="234">
        <f t="shared" ref="G137:G140" si="6">F137/(E137+F137)</f>
        <v>0.70370370370370372</v>
      </c>
      <c r="H137" s="235">
        <f>VLOOKUP(A137,INPUT!A:D,4,FALSE)</f>
        <v>0</v>
      </c>
      <c r="I137" s="330">
        <f t="shared" ref="I137:I140" si="7">E137+F137+H137</f>
        <v>54</v>
      </c>
    </row>
    <row r="138" spans="1:9" x14ac:dyDescent="0.2">
      <c r="A138" s="198" t="s">
        <v>1143</v>
      </c>
      <c r="B138" s="198" t="s">
        <v>73</v>
      </c>
      <c r="C138" s="198" t="s">
        <v>72</v>
      </c>
      <c r="D138" s="198" t="s">
        <v>1279</v>
      </c>
      <c r="E138" s="203">
        <f>VLOOKUP(A138,INPUT!A:D,2,FALSE)</f>
        <v>16</v>
      </c>
      <c r="F138" s="203">
        <f>VLOOKUP(A138,INPUT!A:D,3,FALSE)</f>
        <v>38</v>
      </c>
      <c r="G138" s="234">
        <f t="shared" si="6"/>
        <v>0.70370370370370372</v>
      </c>
      <c r="H138" s="235">
        <f>VLOOKUP(A138,INPUT!A:D,4,FALSE)</f>
        <v>0</v>
      </c>
      <c r="I138" s="330">
        <f t="shared" si="7"/>
        <v>54</v>
      </c>
    </row>
    <row r="139" spans="1:9" x14ac:dyDescent="0.2">
      <c r="A139" s="198" t="s">
        <v>1146</v>
      </c>
      <c r="B139" s="198" t="s">
        <v>4</v>
      </c>
      <c r="C139" s="198" t="s">
        <v>3</v>
      </c>
      <c r="D139" s="198" t="s">
        <v>1147</v>
      </c>
      <c r="E139" s="203">
        <f>VLOOKUP(A139,INPUT!A:D,2,FALSE)</f>
        <v>18</v>
      </c>
      <c r="F139" s="203">
        <f>VLOOKUP(A139,INPUT!A:D,3,FALSE)</f>
        <v>30</v>
      </c>
      <c r="G139" s="234">
        <f t="shared" si="6"/>
        <v>0.625</v>
      </c>
      <c r="H139" s="235">
        <f>VLOOKUP(A139,INPUT!A:D,4,FALSE)</f>
        <v>0</v>
      </c>
      <c r="I139" s="330">
        <f t="shared" si="7"/>
        <v>48</v>
      </c>
    </row>
    <row r="140" spans="1:9" ht="13.5" thickBot="1" x14ac:dyDescent="0.25">
      <c r="A140" s="198" t="s">
        <v>1150</v>
      </c>
      <c r="B140" s="198" t="s">
        <v>4</v>
      </c>
      <c r="C140" s="198" t="s">
        <v>3</v>
      </c>
      <c r="D140" s="198" t="s">
        <v>1151</v>
      </c>
      <c r="E140" s="203">
        <f>VLOOKUP(A140,INPUT!A:D,2,FALSE)</f>
        <v>17</v>
      </c>
      <c r="F140" s="203">
        <f>VLOOKUP(A140,INPUT!A:D,3,FALSE)</f>
        <v>31</v>
      </c>
      <c r="G140" s="234">
        <f t="shared" si="6"/>
        <v>0.64583333333333337</v>
      </c>
      <c r="H140" s="235">
        <f>VLOOKUP(A140,INPUT!A:D,4,FALSE)</f>
        <v>0</v>
      </c>
      <c r="I140" s="330">
        <f t="shared" si="7"/>
        <v>48</v>
      </c>
    </row>
    <row r="141" spans="1:9" ht="21.75" thickTop="1" thickBot="1" x14ac:dyDescent="0.35">
      <c r="A141" s="271" t="s">
        <v>1298</v>
      </c>
      <c r="B141" s="272"/>
      <c r="C141" s="272"/>
      <c r="D141" s="272"/>
      <c r="E141" s="272"/>
      <c r="F141" s="272"/>
      <c r="G141" s="272"/>
      <c r="H141" s="272"/>
      <c r="I141" s="272"/>
    </row>
    <row r="142" spans="1:9" ht="21.75" thickTop="1" thickBot="1" x14ac:dyDescent="0.35">
      <c r="A142" s="307" t="s">
        <v>20</v>
      </c>
      <c r="B142" s="308"/>
      <c r="C142" s="308"/>
      <c r="D142" s="313"/>
      <c r="E142" s="314" t="s">
        <v>19</v>
      </c>
      <c r="F142" s="309"/>
      <c r="G142" s="309"/>
      <c r="H142" s="309"/>
      <c r="I142" s="315"/>
    </row>
    <row r="143" spans="1:9" ht="27" thickTop="1" thickBot="1" x14ac:dyDescent="0.25">
      <c r="A143" s="222" t="s">
        <v>18</v>
      </c>
      <c r="B143" s="223" t="s">
        <v>17</v>
      </c>
      <c r="C143" s="223" t="s">
        <v>16</v>
      </c>
      <c r="D143" s="223" t="s">
        <v>15</v>
      </c>
      <c r="E143" s="224" t="s">
        <v>14</v>
      </c>
      <c r="F143" s="224" t="s">
        <v>13</v>
      </c>
      <c r="G143" s="224" t="s">
        <v>12</v>
      </c>
      <c r="H143" s="224" t="s">
        <v>11</v>
      </c>
      <c r="I143" s="223" t="s">
        <v>10</v>
      </c>
    </row>
    <row r="144" spans="1:9" ht="13.5" thickTop="1" x14ac:dyDescent="0.2">
      <c r="A144" s="212" t="s">
        <v>1322</v>
      </c>
      <c r="B144" s="212" t="s">
        <v>239</v>
      </c>
      <c r="C144" s="212" t="s">
        <v>1286</v>
      </c>
      <c r="D144" s="212" t="s">
        <v>1284</v>
      </c>
      <c r="E144" s="203">
        <f>VLOOKUP(A144,INPUT!A:D,2,FALSE)</f>
        <v>35</v>
      </c>
      <c r="F144" s="203">
        <f>VLOOKUP(A144,INPUT!A:D,3,FALSE)</f>
        <v>1</v>
      </c>
      <c r="G144" s="234">
        <f t="shared" ref="G144:G147" si="8">F144/(E144+F144)</f>
        <v>2.7777777777777776E-2</v>
      </c>
      <c r="H144" s="235">
        <f>VLOOKUP(A144,INPUT!A:D,4,FALSE)</f>
        <v>76</v>
      </c>
      <c r="I144" s="330">
        <f t="shared" ref="I144:I147" si="9">E144+F144+H144</f>
        <v>112</v>
      </c>
    </row>
    <row r="145" spans="1:9" x14ac:dyDescent="0.2">
      <c r="A145" s="198" t="s">
        <v>1323</v>
      </c>
      <c r="B145" s="198" t="s">
        <v>239</v>
      </c>
      <c r="C145" s="198" t="s">
        <v>1286</v>
      </c>
      <c r="D145" s="198" t="s">
        <v>1285</v>
      </c>
      <c r="E145" s="203">
        <f>VLOOKUP(A145,INPUT!A:D,2,FALSE)</f>
        <v>35</v>
      </c>
      <c r="F145" s="203">
        <f>VLOOKUP(A145,INPUT!A:D,3,FALSE)</f>
        <v>1</v>
      </c>
      <c r="G145" s="234">
        <f t="shared" si="8"/>
        <v>2.7777777777777776E-2</v>
      </c>
      <c r="H145" s="235">
        <f>VLOOKUP(A145,INPUT!A:D,4,FALSE)</f>
        <v>76</v>
      </c>
      <c r="I145" s="330">
        <f t="shared" si="9"/>
        <v>112</v>
      </c>
    </row>
    <row r="146" spans="1:9" x14ac:dyDescent="0.2">
      <c r="A146" s="198" t="s">
        <v>1320</v>
      </c>
      <c r="B146" s="198" t="s">
        <v>1289</v>
      </c>
      <c r="C146" s="198" t="s">
        <v>1286</v>
      </c>
      <c r="D146" s="198" t="s">
        <v>1290</v>
      </c>
      <c r="E146" s="203">
        <f>VLOOKUP(A146,INPUT!A:D,2,FALSE)</f>
        <v>10</v>
      </c>
      <c r="F146" s="203">
        <f>VLOOKUP(A146,INPUT!A:D,3,FALSE)</f>
        <v>14</v>
      </c>
      <c r="G146" s="234">
        <f t="shared" si="8"/>
        <v>0.58333333333333337</v>
      </c>
      <c r="H146" s="235">
        <f>VLOOKUP(A146,INPUT!A:D,4,FALSE)</f>
        <v>0</v>
      </c>
      <c r="I146" s="330">
        <f t="shared" si="9"/>
        <v>24</v>
      </c>
    </row>
    <row r="147" spans="1:9" ht="13.5" thickBot="1" x14ac:dyDescent="0.25">
      <c r="A147" s="198" t="s">
        <v>1321</v>
      </c>
      <c r="B147" s="198" t="s">
        <v>1289</v>
      </c>
      <c r="C147" s="198" t="s">
        <v>1286</v>
      </c>
      <c r="D147" s="198" t="s">
        <v>1291</v>
      </c>
      <c r="E147" s="203">
        <f>VLOOKUP(A147,INPUT!A:D,2,FALSE)</f>
        <v>10</v>
      </c>
      <c r="F147" s="203">
        <f>VLOOKUP(A147,INPUT!A:D,3,FALSE)</f>
        <v>14</v>
      </c>
      <c r="G147" s="234">
        <f t="shared" si="8"/>
        <v>0.58333333333333337</v>
      </c>
      <c r="H147" s="235">
        <f>VLOOKUP(A147,INPUT!A:D,4,FALSE)</f>
        <v>0</v>
      </c>
      <c r="I147" s="330">
        <f t="shared" si="9"/>
        <v>24</v>
      </c>
    </row>
    <row r="148" spans="1:9" ht="21.75" thickTop="1" thickBot="1" x14ac:dyDescent="0.35">
      <c r="A148" s="291" t="s">
        <v>1299</v>
      </c>
      <c r="B148" s="272"/>
      <c r="C148" s="272"/>
      <c r="D148" s="272"/>
      <c r="E148" s="272"/>
      <c r="F148" s="272"/>
      <c r="G148" s="272"/>
      <c r="H148" s="272"/>
      <c r="I148" s="272"/>
    </row>
    <row r="149" spans="1:9" ht="21.75" thickTop="1" thickBot="1" x14ac:dyDescent="0.35">
      <c r="A149" s="307" t="s">
        <v>20</v>
      </c>
      <c r="B149" s="308"/>
      <c r="C149" s="308"/>
      <c r="D149" s="313"/>
      <c r="E149" s="314" t="s">
        <v>19</v>
      </c>
      <c r="F149" s="309"/>
      <c r="G149" s="309"/>
      <c r="H149" s="309"/>
      <c r="I149" s="315"/>
    </row>
    <row r="150" spans="1:9" ht="27" thickTop="1" thickBot="1" x14ac:dyDescent="0.25">
      <c r="A150" s="222" t="s">
        <v>18</v>
      </c>
      <c r="B150" s="223" t="s">
        <v>17</v>
      </c>
      <c r="C150" s="223" t="s">
        <v>16</v>
      </c>
      <c r="D150" s="223" t="s">
        <v>15</v>
      </c>
      <c r="E150" s="224" t="s">
        <v>14</v>
      </c>
      <c r="F150" s="224" t="s">
        <v>13</v>
      </c>
      <c r="G150" s="224" t="s">
        <v>12</v>
      </c>
      <c r="H150" s="224" t="s">
        <v>11</v>
      </c>
      <c r="I150" s="223" t="s">
        <v>10</v>
      </c>
    </row>
    <row r="151" spans="1:9" ht="13.5" thickTop="1" x14ac:dyDescent="0.2">
      <c r="A151" s="212" t="s">
        <v>1326</v>
      </c>
      <c r="B151" s="212" t="s">
        <v>239</v>
      </c>
      <c r="C151" s="212" t="s">
        <v>1286</v>
      </c>
      <c r="D151" s="212" t="s">
        <v>1284</v>
      </c>
      <c r="E151" s="203">
        <f>VLOOKUP(A151,INPUT!A:D,2,FALSE)</f>
        <v>37</v>
      </c>
      <c r="F151" s="201">
        <v>14</v>
      </c>
      <c r="G151" s="234">
        <f t="shared" ref="G151:G154" si="10">F151/(E151+F151)</f>
        <v>0.27450980392156865</v>
      </c>
      <c r="H151" s="235">
        <f>VLOOKUP(A151,INPUT!A:D,4,FALSE)</f>
        <v>74</v>
      </c>
      <c r="I151" s="330">
        <f t="shared" ref="I151:I154" si="11">E151+F151+H151</f>
        <v>125</v>
      </c>
    </row>
    <row r="152" spans="1:9" x14ac:dyDescent="0.2">
      <c r="A152" s="198" t="s">
        <v>1327</v>
      </c>
      <c r="B152" s="198" t="s">
        <v>239</v>
      </c>
      <c r="C152" s="198" t="s">
        <v>1286</v>
      </c>
      <c r="D152" s="198" t="s">
        <v>1285</v>
      </c>
      <c r="E152" s="203">
        <f>VLOOKUP(A152,INPUT!A:D,2,FALSE)</f>
        <v>37</v>
      </c>
      <c r="F152" s="201">
        <v>14</v>
      </c>
      <c r="G152" s="234">
        <f t="shared" si="10"/>
        <v>0.27450980392156865</v>
      </c>
      <c r="H152" s="235">
        <f>VLOOKUP(A152,INPUT!A:D,4,FALSE)</f>
        <v>74</v>
      </c>
      <c r="I152" s="330">
        <f t="shared" si="11"/>
        <v>125</v>
      </c>
    </row>
    <row r="153" spans="1:9" x14ac:dyDescent="0.2">
      <c r="A153" s="198" t="s">
        <v>1324</v>
      </c>
      <c r="B153" s="198" t="s">
        <v>1289</v>
      </c>
      <c r="C153" s="198" t="s">
        <v>1286</v>
      </c>
      <c r="D153" s="198" t="s">
        <v>1296</v>
      </c>
      <c r="E153" s="203">
        <f>VLOOKUP(A153,INPUT!A:D,2,FALSE)</f>
        <v>10</v>
      </c>
      <c r="F153" s="201">
        <v>14</v>
      </c>
      <c r="G153" s="234">
        <f t="shared" si="10"/>
        <v>0.58333333333333337</v>
      </c>
      <c r="H153" s="235">
        <f>VLOOKUP(A153,INPUT!A:D,4,FALSE)</f>
        <v>0</v>
      </c>
      <c r="I153" s="330">
        <f t="shared" si="11"/>
        <v>24</v>
      </c>
    </row>
    <row r="154" spans="1:9" x14ac:dyDescent="0.2">
      <c r="A154" s="198" t="s">
        <v>1325</v>
      </c>
      <c r="B154" s="198" t="s">
        <v>1289</v>
      </c>
      <c r="C154" s="198" t="s">
        <v>1286</v>
      </c>
      <c r="D154" s="198" t="s">
        <v>1297</v>
      </c>
      <c r="E154" s="203">
        <f>VLOOKUP(A154,INPUT!A:D,2,FALSE)</f>
        <v>10</v>
      </c>
      <c r="F154" s="201">
        <v>14</v>
      </c>
      <c r="G154" s="234">
        <f t="shared" si="10"/>
        <v>0.58333333333333337</v>
      </c>
      <c r="H154" s="235">
        <f>VLOOKUP(A154,INPUT!A:D,4,FALSE)</f>
        <v>0</v>
      </c>
      <c r="I154" s="330">
        <f t="shared" si="11"/>
        <v>24</v>
      </c>
    </row>
  </sheetData>
  <mergeCells count="24">
    <mergeCell ref="A89:D89"/>
    <mergeCell ref="E89:I89"/>
    <mergeCell ref="K91:K94"/>
    <mergeCell ref="A46:D46"/>
    <mergeCell ref="E46:I46"/>
    <mergeCell ref="K48:K73"/>
    <mergeCell ref="A141:I141"/>
    <mergeCell ref="A142:D142"/>
    <mergeCell ref="E142:I142"/>
    <mergeCell ref="A148:I148"/>
    <mergeCell ref="A149:D149"/>
    <mergeCell ref="E149:I149"/>
    <mergeCell ref="A95:I95"/>
    <mergeCell ref="A96:D96"/>
    <mergeCell ref="E96:I96"/>
    <mergeCell ref="A134:I134"/>
    <mergeCell ref="A135:D135"/>
    <mergeCell ref="E135:I135"/>
    <mergeCell ref="A1:I1"/>
    <mergeCell ref="A2:D2"/>
    <mergeCell ref="E2:I2"/>
    <mergeCell ref="A74:I74"/>
    <mergeCell ref="A75:D75"/>
    <mergeCell ref="E75:I75"/>
  </mergeCells>
  <hyperlinks>
    <hyperlink ref="A5" r:id="rId1" location="cmdscgc1_jd_01!A1"/>
    <hyperlink ref="A6" r:id="rId2" location="emdscgc1_jd_03!A1"/>
    <hyperlink ref="A7" r:id="rId3" location="emdscgc1_jd_04!A1"/>
    <hyperlink ref="A8" r:id="rId4" location="emdscgc1_jd_05!A1"/>
    <hyperlink ref="A10" r:id="rId5" location="emdscgc1_rb_03!A1"/>
    <hyperlink ref="A11" r:id="rId6" location="emdscgc1_rb_04!A1"/>
    <hyperlink ref="A12" r:id="rId7" location="emdscgc1_rb_05!A1"/>
    <hyperlink ref="A9" r:id="rId8" location="cmdscgc1_rb_01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topLeftCell="A79" workbookViewId="0">
      <selection activeCell="H103" sqref="H103"/>
    </sheetView>
  </sheetViews>
  <sheetFormatPr defaultRowHeight="12.75" x14ac:dyDescent="0.2"/>
  <cols>
    <col min="1" max="1" width="15.5703125" bestFit="1" customWidth="1"/>
    <col min="8" max="8" width="41" bestFit="1" customWidth="1"/>
  </cols>
  <sheetData>
    <row r="1" spans="1:4" ht="15" x14ac:dyDescent="0.25">
      <c r="A1" s="328" t="s">
        <v>1080</v>
      </c>
      <c r="B1">
        <v>109</v>
      </c>
      <c r="C1">
        <v>23</v>
      </c>
      <c r="D1">
        <v>0</v>
      </c>
    </row>
    <row r="2" spans="1:4" ht="15" x14ac:dyDescent="0.25">
      <c r="A2" s="328" t="s">
        <v>1221</v>
      </c>
      <c r="B2">
        <v>63</v>
      </c>
      <c r="C2">
        <v>141</v>
      </c>
      <c r="D2">
        <v>0</v>
      </c>
    </row>
    <row r="3" spans="1:4" ht="15" x14ac:dyDescent="0.25">
      <c r="A3" s="328" t="s">
        <v>1223</v>
      </c>
      <c r="B3">
        <v>138</v>
      </c>
      <c r="C3">
        <v>54</v>
      </c>
      <c r="D3">
        <v>0</v>
      </c>
    </row>
    <row r="4" spans="1:4" ht="15" x14ac:dyDescent="0.25">
      <c r="A4" s="328" t="s">
        <v>1225</v>
      </c>
      <c r="B4">
        <v>36</v>
      </c>
      <c r="C4">
        <v>156</v>
      </c>
      <c r="D4">
        <v>0</v>
      </c>
    </row>
    <row r="5" spans="1:4" ht="15" x14ac:dyDescent="0.25">
      <c r="A5" s="328" t="s">
        <v>1227</v>
      </c>
      <c r="B5">
        <v>31</v>
      </c>
      <c r="C5">
        <v>233</v>
      </c>
      <c r="D5">
        <v>0</v>
      </c>
    </row>
    <row r="6" spans="1:4" ht="15" x14ac:dyDescent="0.25">
      <c r="A6" s="328" t="s">
        <v>1229</v>
      </c>
      <c r="B6">
        <v>63</v>
      </c>
      <c r="C6">
        <v>141</v>
      </c>
      <c r="D6">
        <v>0</v>
      </c>
    </row>
    <row r="7" spans="1:4" ht="15" x14ac:dyDescent="0.25">
      <c r="A7" s="328" t="s">
        <v>1231</v>
      </c>
      <c r="B7">
        <v>141</v>
      </c>
      <c r="C7">
        <v>51</v>
      </c>
      <c r="D7">
        <v>0</v>
      </c>
    </row>
    <row r="8" spans="1:4" ht="15" x14ac:dyDescent="0.25">
      <c r="A8" s="328" t="s">
        <v>1233</v>
      </c>
      <c r="B8">
        <v>33</v>
      </c>
      <c r="C8">
        <v>159</v>
      </c>
      <c r="D8">
        <v>0</v>
      </c>
    </row>
    <row r="9" spans="1:4" ht="15" x14ac:dyDescent="0.25">
      <c r="A9" s="328" t="s">
        <v>1235</v>
      </c>
      <c r="B9">
        <v>31</v>
      </c>
      <c r="C9">
        <v>233</v>
      </c>
      <c r="D9">
        <v>0</v>
      </c>
    </row>
    <row r="10" spans="1:4" ht="15" x14ac:dyDescent="0.25">
      <c r="A10" s="328" t="s">
        <v>1237</v>
      </c>
      <c r="B10">
        <v>16</v>
      </c>
      <c r="C10">
        <v>32</v>
      </c>
      <c r="D10">
        <v>0</v>
      </c>
    </row>
    <row r="11" spans="1:4" ht="15" x14ac:dyDescent="0.25">
      <c r="A11" s="328" t="s">
        <v>1081</v>
      </c>
      <c r="B11">
        <v>110</v>
      </c>
      <c r="C11">
        <v>22</v>
      </c>
      <c r="D11">
        <v>0</v>
      </c>
    </row>
    <row r="12" spans="1:4" ht="15" x14ac:dyDescent="0.25">
      <c r="A12" s="328" t="s">
        <v>1239</v>
      </c>
      <c r="B12">
        <v>6</v>
      </c>
      <c r="C12">
        <v>66</v>
      </c>
      <c r="D12">
        <v>0</v>
      </c>
    </row>
    <row r="13" spans="1:4" ht="15" x14ac:dyDescent="0.25">
      <c r="A13" s="328" t="s">
        <v>1101</v>
      </c>
      <c r="B13">
        <v>69</v>
      </c>
      <c r="C13">
        <v>111</v>
      </c>
      <c r="D13">
        <v>0</v>
      </c>
    </row>
    <row r="14" spans="1:4" ht="15" x14ac:dyDescent="0.25">
      <c r="A14" s="328" t="s">
        <v>1241</v>
      </c>
      <c r="B14">
        <v>6</v>
      </c>
      <c r="C14">
        <v>66</v>
      </c>
      <c r="D14">
        <v>0</v>
      </c>
    </row>
    <row r="15" spans="1:4" ht="15" x14ac:dyDescent="0.25">
      <c r="A15" s="328" t="s">
        <v>1102</v>
      </c>
      <c r="B15">
        <v>66</v>
      </c>
      <c r="C15">
        <v>113</v>
      </c>
      <c r="D15">
        <v>1</v>
      </c>
    </row>
    <row r="16" spans="1:4" ht="15" x14ac:dyDescent="0.25">
      <c r="A16" s="328" t="s">
        <v>1082</v>
      </c>
      <c r="B16">
        <v>112</v>
      </c>
      <c r="C16">
        <v>8</v>
      </c>
      <c r="D16">
        <v>0</v>
      </c>
    </row>
    <row r="17" spans="1:4" ht="15" x14ac:dyDescent="0.25">
      <c r="A17" s="328" t="s">
        <v>1083</v>
      </c>
      <c r="B17">
        <v>116</v>
      </c>
      <c r="C17">
        <v>4</v>
      </c>
      <c r="D17">
        <v>0</v>
      </c>
    </row>
    <row r="18" spans="1:4" ht="15" x14ac:dyDescent="0.25">
      <c r="A18" s="328" t="s">
        <v>1041</v>
      </c>
      <c r="B18">
        <v>220</v>
      </c>
      <c r="C18">
        <v>84</v>
      </c>
      <c r="D18">
        <v>0</v>
      </c>
    </row>
    <row r="19" spans="1:4" ht="15" x14ac:dyDescent="0.25">
      <c r="A19" s="328" t="s">
        <v>1088</v>
      </c>
      <c r="B19">
        <v>101</v>
      </c>
      <c r="C19">
        <v>81</v>
      </c>
      <c r="D19">
        <v>0</v>
      </c>
    </row>
    <row r="20" spans="1:4" ht="15" x14ac:dyDescent="0.25">
      <c r="A20" s="328" t="s">
        <v>1090</v>
      </c>
      <c r="B20">
        <v>198</v>
      </c>
      <c r="C20">
        <v>138</v>
      </c>
      <c r="D20">
        <v>0</v>
      </c>
    </row>
    <row r="21" spans="1:4" ht="15" x14ac:dyDescent="0.25">
      <c r="A21" s="328" t="s">
        <v>1091</v>
      </c>
      <c r="B21">
        <v>139</v>
      </c>
      <c r="C21">
        <v>101</v>
      </c>
      <c r="D21">
        <v>0</v>
      </c>
    </row>
    <row r="22" spans="1:4" ht="15" x14ac:dyDescent="0.25">
      <c r="A22" s="328" t="s">
        <v>1092</v>
      </c>
      <c r="B22">
        <v>291</v>
      </c>
      <c r="C22">
        <v>21</v>
      </c>
      <c r="D22">
        <v>0</v>
      </c>
    </row>
    <row r="23" spans="1:4" ht="15" x14ac:dyDescent="0.25">
      <c r="A23" s="328" t="s">
        <v>1095</v>
      </c>
      <c r="B23">
        <v>117</v>
      </c>
      <c r="C23">
        <v>123</v>
      </c>
      <c r="D23">
        <v>0</v>
      </c>
    </row>
    <row r="24" spans="1:4" ht="15" x14ac:dyDescent="0.25">
      <c r="A24" s="328" t="s">
        <v>1096</v>
      </c>
      <c r="B24">
        <v>131</v>
      </c>
      <c r="C24">
        <v>85</v>
      </c>
      <c r="D24">
        <v>0</v>
      </c>
    </row>
    <row r="25" spans="1:4" ht="15" x14ac:dyDescent="0.25">
      <c r="A25" s="328" t="s">
        <v>1097</v>
      </c>
      <c r="B25">
        <v>242</v>
      </c>
      <c r="C25">
        <v>21</v>
      </c>
      <c r="D25">
        <v>0</v>
      </c>
    </row>
    <row r="26" spans="1:4" ht="15" x14ac:dyDescent="0.25">
      <c r="A26" s="328" t="s">
        <v>1044</v>
      </c>
      <c r="B26">
        <v>91</v>
      </c>
      <c r="C26">
        <v>29</v>
      </c>
      <c r="D26">
        <v>0</v>
      </c>
    </row>
    <row r="27" spans="1:4" ht="15" x14ac:dyDescent="0.25">
      <c r="A27" s="328" t="s">
        <v>1045</v>
      </c>
      <c r="B27">
        <v>137</v>
      </c>
      <c r="C27">
        <v>79</v>
      </c>
      <c r="D27">
        <v>0</v>
      </c>
    </row>
    <row r="28" spans="1:4" ht="15" x14ac:dyDescent="0.25">
      <c r="A28" s="328" t="s">
        <v>1084</v>
      </c>
      <c r="B28">
        <v>46</v>
      </c>
      <c r="C28">
        <v>274</v>
      </c>
      <c r="D28">
        <v>0</v>
      </c>
    </row>
    <row r="29" spans="1:4" ht="15" x14ac:dyDescent="0.25">
      <c r="A29" s="328" t="s">
        <v>1050</v>
      </c>
      <c r="B29">
        <v>90</v>
      </c>
      <c r="C29">
        <v>166</v>
      </c>
      <c r="D29">
        <v>0</v>
      </c>
    </row>
    <row r="30" spans="1:4" ht="15" x14ac:dyDescent="0.25">
      <c r="A30" s="328" t="s">
        <v>1085</v>
      </c>
      <c r="B30">
        <v>109</v>
      </c>
      <c r="C30">
        <v>23</v>
      </c>
      <c r="D30">
        <v>0</v>
      </c>
    </row>
    <row r="31" spans="1:4" ht="15" x14ac:dyDescent="0.25">
      <c r="A31" s="328" t="s">
        <v>1086</v>
      </c>
      <c r="B31">
        <v>112</v>
      </c>
      <c r="C31">
        <v>20</v>
      </c>
      <c r="D31">
        <v>0</v>
      </c>
    </row>
    <row r="32" spans="1:4" ht="15" x14ac:dyDescent="0.25">
      <c r="A32" s="328" t="s">
        <v>1042</v>
      </c>
      <c r="B32">
        <v>217</v>
      </c>
      <c r="C32">
        <v>87</v>
      </c>
      <c r="D32">
        <v>0</v>
      </c>
    </row>
    <row r="33" spans="1:4" ht="15" x14ac:dyDescent="0.25">
      <c r="A33" s="328" t="s">
        <v>1089</v>
      </c>
      <c r="B33">
        <v>100</v>
      </c>
      <c r="C33">
        <v>84</v>
      </c>
      <c r="D33">
        <v>0</v>
      </c>
    </row>
    <row r="34" spans="1:4" ht="15" x14ac:dyDescent="0.25">
      <c r="A34" s="328" t="s">
        <v>1093</v>
      </c>
      <c r="B34">
        <v>196</v>
      </c>
      <c r="C34">
        <v>140</v>
      </c>
      <c r="D34">
        <v>0</v>
      </c>
    </row>
    <row r="35" spans="1:4" ht="15" x14ac:dyDescent="0.25">
      <c r="A35" s="328" t="s">
        <v>1046</v>
      </c>
      <c r="B35">
        <v>142</v>
      </c>
      <c r="C35">
        <v>98</v>
      </c>
      <c r="D35">
        <v>0</v>
      </c>
    </row>
    <row r="36" spans="1:4" ht="15" x14ac:dyDescent="0.25">
      <c r="A36" s="328" t="s">
        <v>1094</v>
      </c>
      <c r="B36">
        <v>289</v>
      </c>
      <c r="C36">
        <v>23</v>
      </c>
      <c r="D36">
        <v>0</v>
      </c>
    </row>
    <row r="37" spans="1:4" ht="15" x14ac:dyDescent="0.25">
      <c r="A37" s="328" t="s">
        <v>1098</v>
      </c>
      <c r="B37">
        <v>116</v>
      </c>
      <c r="C37">
        <v>124</v>
      </c>
      <c r="D37">
        <v>0</v>
      </c>
    </row>
    <row r="38" spans="1:4" ht="15" x14ac:dyDescent="0.25">
      <c r="A38" s="328" t="s">
        <v>1099</v>
      </c>
      <c r="B38">
        <v>130</v>
      </c>
      <c r="C38">
        <v>86</v>
      </c>
      <c r="D38">
        <v>0</v>
      </c>
    </row>
    <row r="39" spans="1:4" ht="15" x14ac:dyDescent="0.25">
      <c r="A39" s="328" t="s">
        <v>1100</v>
      </c>
      <c r="B39">
        <v>244</v>
      </c>
      <c r="C39">
        <v>20</v>
      </c>
      <c r="D39">
        <v>0</v>
      </c>
    </row>
    <row r="40" spans="1:4" ht="15" x14ac:dyDescent="0.25">
      <c r="A40" s="328" t="s">
        <v>1043</v>
      </c>
      <c r="B40">
        <v>210</v>
      </c>
      <c r="C40">
        <v>30</v>
      </c>
      <c r="D40">
        <v>0</v>
      </c>
    </row>
    <row r="41" spans="1:4" ht="15" x14ac:dyDescent="0.25">
      <c r="A41" s="328" t="s">
        <v>1047</v>
      </c>
      <c r="B41" s="201">
        <v>210</v>
      </c>
      <c r="C41" s="201">
        <v>30</v>
      </c>
      <c r="D41">
        <v>0</v>
      </c>
    </row>
    <row r="42" spans="1:4" ht="15" x14ac:dyDescent="0.25">
      <c r="A42" s="328" t="s">
        <v>1048</v>
      </c>
      <c r="B42">
        <v>91</v>
      </c>
      <c r="C42">
        <v>29</v>
      </c>
      <c r="D42">
        <v>0</v>
      </c>
    </row>
    <row r="43" spans="1:4" ht="15" x14ac:dyDescent="0.25">
      <c r="A43" s="328" t="s">
        <v>1049</v>
      </c>
      <c r="B43">
        <v>137</v>
      </c>
      <c r="C43">
        <v>79</v>
      </c>
      <c r="D43">
        <v>0</v>
      </c>
    </row>
    <row r="44" spans="1:4" ht="15" x14ac:dyDescent="0.25">
      <c r="A44" s="328" t="s">
        <v>1087</v>
      </c>
      <c r="B44">
        <v>46</v>
      </c>
      <c r="C44">
        <v>273</v>
      </c>
      <c r="D44">
        <v>1</v>
      </c>
    </row>
    <row r="45" spans="1:4" ht="15" x14ac:dyDescent="0.25">
      <c r="A45" s="328" t="s">
        <v>1051</v>
      </c>
      <c r="B45">
        <v>90</v>
      </c>
      <c r="C45">
        <v>166</v>
      </c>
      <c r="D45">
        <v>0</v>
      </c>
    </row>
    <row r="46" spans="1:4" x14ac:dyDescent="0.2">
      <c r="A46" t="s">
        <v>1219</v>
      </c>
      <c r="B46">
        <v>16</v>
      </c>
      <c r="C46">
        <v>32</v>
      </c>
      <c r="D46">
        <v>0</v>
      </c>
    </row>
    <row r="47" spans="1:4" x14ac:dyDescent="0.2">
      <c r="A47" t="s">
        <v>1221</v>
      </c>
      <c r="B47">
        <v>63</v>
      </c>
      <c r="C47">
        <v>141</v>
      </c>
      <c r="D47">
        <v>0</v>
      </c>
    </row>
    <row r="48" spans="1:4" x14ac:dyDescent="0.2">
      <c r="A48" t="s">
        <v>1223</v>
      </c>
      <c r="B48">
        <v>138</v>
      </c>
      <c r="C48">
        <v>54</v>
      </c>
      <c r="D48">
        <v>0</v>
      </c>
    </row>
    <row r="49" spans="1:4" x14ac:dyDescent="0.2">
      <c r="A49" t="s">
        <v>1225</v>
      </c>
      <c r="B49">
        <v>33</v>
      </c>
      <c r="C49">
        <v>159</v>
      </c>
      <c r="D49">
        <v>0</v>
      </c>
    </row>
    <row r="50" spans="1:4" x14ac:dyDescent="0.2">
      <c r="A50" t="s">
        <v>1227</v>
      </c>
      <c r="B50">
        <v>31</v>
      </c>
      <c r="C50">
        <v>233</v>
      </c>
      <c r="D50">
        <v>0</v>
      </c>
    </row>
    <row r="51" spans="1:4" x14ac:dyDescent="0.2">
      <c r="A51" t="s">
        <v>1229</v>
      </c>
      <c r="B51">
        <v>63</v>
      </c>
      <c r="C51">
        <v>127</v>
      </c>
      <c r="D51">
        <v>0</v>
      </c>
    </row>
    <row r="52" spans="1:4" x14ac:dyDescent="0.2">
      <c r="A52" t="s">
        <v>1231</v>
      </c>
      <c r="B52">
        <v>141</v>
      </c>
      <c r="C52">
        <v>51</v>
      </c>
      <c r="D52">
        <v>0</v>
      </c>
    </row>
    <row r="53" spans="1:4" x14ac:dyDescent="0.2">
      <c r="A53" t="s">
        <v>1233</v>
      </c>
      <c r="B53">
        <v>33</v>
      </c>
      <c r="C53">
        <v>159</v>
      </c>
      <c r="D53">
        <v>0</v>
      </c>
    </row>
    <row r="54" spans="1:4" x14ac:dyDescent="0.2">
      <c r="A54" t="s">
        <v>1235</v>
      </c>
      <c r="B54">
        <v>31</v>
      </c>
      <c r="C54">
        <v>233</v>
      </c>
      <c r="D54">
        <v>0</v>
      </c>
    </row>
    <row r="55" spans="1:4" x14ac:dyDescent="0.2">
      <c r="A55" t="s">
        <v>1237</v>
      </c>
      <c r="B55">
        <v>16</v>
      </c>
      <c r="C55">
        <v>32</v>
      </c>
      <c r="D55">
        <v>0</v>
      </c>
    </row>
    <row r="56" spans="1:4" x14ac:dyDescent="0.2">
      <c r="A56" t="s">
        <v>1239</v>
      </c>
      <c r="B56">
        <v>6</v>
      </c>
      <c r="C56">
        <v>66</v>
      </c>
      <c r="D56">
        <v>0</v>
      </c>
    </row>
    <row r="57" spans="1:4" x14ac:dyDescent="0.2">
      <c r="A57" t="s">
        <v>1241</v>
      </c>
      <c r="B57">
        <v>6</v>
      </c>
      <c r="C57">
        <v>66</v>
      </c>
      <c r="D57">
        <v>0</v>
      </c>
    </row>
    <row r="58" spans="1:4" ht="15" x14ac:dyDescent="0.25">
      <c r="A58" s="331" t="s">
        <v>1137</v>
      </c>
      <c r="B58" s="333">
        <v>68</v>
      </c>
      <c r="C58" s="333">
        <v>112</v>
      </c>
      <c r="D58" s="333">
        <v>0</v>
      </c>
    </row>
    <row r="59" spans="1:4" ht="15" x14ac:dyDescent="0.25">
      <c r="A59" s="331" t="s">
        <v>1141</v>
      </c>
      <c r="B59" s="333">
        <v>69</v>
      </c>
      <c r="C59" s="333">
        <v>111</v>
      </c>
      <c r="D59" s="333">
        <v>0</v>
      </c>
    </row>
    <row r="60" spans="1:4" ht="15" x14ac:dyDescent="0.25">
      <c r="A60" s="331" t="s">
        <v>1144</v>
      </c>
      <c r="B60" s="333">
        <v>101</v>
      </c>
      <c r="C60" s="333">
        <v>19</v>
      </c>
      <c r="D60" s="333">
        <v>0</v>
      </c>
    </row>
    <row r="61" spans="1:4" ht="15" x14ac:dyDescent="0.25">
      <c r="A61" s="331" t="s">
        <v>1148</v>
      </c>
      <c r="B61" s="333">
        <v>100</v>
      </c>
      <c r="C61" s="333">
        <v>20</v>
      </c>
      <c r="D61" s="333">
        <v>0</v>
      </c>
    </row>
    <row r="62" spans="1:4" ht="15" x14ac:dyDescent="0.25">
      <c r="A62" s="331" t="s">
        <v>1152</v>
      </c>
      <c r="B62" s="333">
        <v>220</v>
      </c>
      <c r="C62" s="333">
        <v>20</v>
      </c>
      <c r="D62" s="333">
        <v>0</v>
      </c>
    </row>
    <row r="63" spans="1:4" ht="15" x14ac:dyDescent="0.25">
      <c r="A63" s="331" t="s">
        <v>1154</v>
      </c>
      <c r="B63" s="333">
        <v>161</v>
      </c>
      <c r="C63" s="333">
        <v>31</v>
      </c>
      <c r="D63" s="333">
        <v>0</v>
      </c>
    </row>
    <row r="64" spans="1:4" ht="15" x14ac:dyDescent="0.25">
      <c r="A64" s="331" t="s">
        <v>1280</v>
      </c>
      <c r="B64" s="333">
        <v>212</v>
      </c>
      <c r="C64" s="333">
        <v>100</v>
      </c>
      <c r="D64" s="333">
        <v>0</v>
      </c>
    </row>
    <row r="65" spans="1:4" ht="15" x14ac:dyDescent="0.25">
      <c r="A65" s="331" t="s">
        <v>1157</v>
      </c>
      <c r="B65" s="333">
        <v>222</v>
      </c>
      <c r="C65" s="333">
        <v>57</v>
      </c>
      <c r="D65" s="333">
        <v>1</v>
      </c>
    </row>
    <row r="66" spans="1:4" ht="15" x14ac:dyDescent="0.25">
      <c r="A66" s="331" t="s">
        <v>1159</v>
      </c>
      <c r="B66" s="333">
        <v>237</v>
      </c>
      <c r="C66" s="333">
        <v>99</v>
      </c>
      <c r="D66" s="333">
        <v>0</v>
      </c>
    </row>
    <row r="67" spans="1:4" ht="15" x14ac:dyDescent="0.25">
      <c r="A67" s="331" t="s">
        <v>1161</v>
      </c>
      <c r="B67" s="333">
        <v>160</v>
      </c>
      <c r="C67" s="333">
        <v>80</v>
      </c>
      <c r="D67" s="333">
        <v>0</v>
      </c>
    </row>
    <row r="68" spans="1:4" ht="15" x14ac:dyDescent="0.25">
      <c r="A68" s="331" t="s">
        <v>1163</v>
      </c>
      <c r="B68" s="333">
        <v>108</v>
      </c>
      <c r="C68" s="333">
        <v>84</v>
      </c>
      <c r="D68" s="333">
        <v>0</v>
      </c>
    </row>
    <row r="69" spans="1:4" ht="15" x14ac:dyDescent="0.25">
      <c r="A69" s="331" t="s">
        <v>1165</v>
      </c>
      <c r="B69" s="333">
        <v>104</v>
      </c>
      <c r="C69" s="333">
        <v>64</v>
      </c>
      <c r="D69" s="333">
        <v>0</v>
      </c>
    </row>
    <row r="70" spans="1:4" ht="15" x14ac:dyDescent="0.25">
      <c r="A70" s="331" t="s">
        <v>1167</v>
      </c>
      <c r="B70" s="333">
        <v>183</v>
      </c>
      <c r="C70" s="333">
        <v>81</v>
      </c>
      <c r="D70" s="333">
        <v>0</v>
      </c>
    </row>
    <row r="71" spans="1:4" ht="15" x14ac:dyDescent="0.25">
      <c r="A71" s="331" t="s">
        <v>1169</v>
      </c>
      <c r="B71" s="333">
        <v>152</v>
      </c>
      <c r="C71" s="333">
        <v>88</v>
      </c>
      <c r="D71" s="333">
        <v>0</v>
      </c>
    </row>
    <row r="72" spans="1:4" ht="15" x14ac:dyDescent="0.25">
      <c r="A72" s="331" t="s">
        <v>1318</v>
      </c>
      <c r="B72" s="333">
        <v>85</v>
      </c>
      <c r="C72" s="333">
        <v>171</v>
      </c>
      <c r="D72" s="333">
        <v>0</v>
      </c>
    </row>
    <row r="73" spans="1:4" ht="15" x14ac:dyDescent="0.25">
      <c r="A73" s="331" t="s">
        <v>1171</v>
      </c>
      <c r="B73" s="333">
        <v>183</v>
      </c>
      <c r="C73" s="333">
        <v>169</v>
      </c>
      <c r="D73" s="333">
        <v>0</v>
      </c>
    </row>
    <row r="74" spans="1:4" ht="15" x14ac:dyDescent="0.25">
      <c r="A74" s="332" t="s">
        <v>1173</v>
      </c>
      <c r="B74" s="333">
        <v>78</v>
      </c>
      <c r="C74" s="333">
        <v>66</v>
      </c>
      <c r="D74" s="333">
        <v>0</v>
      </c>
    </row>
    <row r="75" spans="1:4" ht="15" x14ac:dyDescent="0.25">
      <c r="A75" s="331" t="s">
        <v>1175</v>
      </c>
      <c r="B75" s="333">
        <v>113</v>
      </c>
      <c r="C75" s="333">
        <v>19</v>
      </c>
      <c r="D75" s="333">
        <v>0</v>
      </c>
    </row>
    <row r="76" spans="1:4" ht="15" x14ac:dyDescent="0.25">
      <c r="A76" s="331" t="s">
        <v>1177</v>
      </c>
      <c r="B76" s="333">
        <v>131</v>
      </c>
      <c r="C76" s="333">
        <v>13</v>
      </c>
      <c r="D76" s="333">
        <v>0</v>
      </c>
    </row>
    <row r="77" spans="1:4" ht="15" x14ac:dyDescent="0.25">
      <c r="A77" s="331" t="s">
        <v>1179</v>
      </c>
      <c r="B77" s="333">
        <v>134</v>
      </c>
      <c r="C77" s="333">
        <v>10</v>
      </c>
      <c r="D77" s="333">
        <v>0</v>
      </c>
    </row>
    <row r="78" spans="1:4" ht="15" x14ac:dyDescent="0.25">
      <c r="A78" s="331" t="s">
        <v>1181</v>
      </c>
      <c r="B78" s="333">
        <v>135</v>
      </c>
      <c r="C78" s="333">
        <v>8</v>
      </c>
      <c r="D78" s="333">
        <v>1</v>
      </c>
    </row>
    <row r="79" spans="1:4" ht="15" x14ac:dyDescent="0.25">
      <c r="A79" s="331" t="s">
        <v>1183</v>
      </c>
      <c r="B79" s="333">
        <v>131</v>
      </c>
      <c r="C79" s="333">
        <v>13</v>
      </c>
      <c r="D79" s="333">
        <v>0</v>
      </c>
    </row>
    <row r="80" spans="1:4" ht="15" x14ac:dyDescent="0.25">
      <c r="A80" s="331" t="s">
        <v>1185</v>
      </c>
      <c r="B80" s="333">
        <v>112</v>
      </c>
      <c r="C80" s="333">
        <v>20</v>
      </c>
      <c r="D80" s="333">
        <v>0</v>
      </c>
    </row>
    <row r="81" spans="1:4" ht="15" x14ac:dyDescent="0.25">
      <c r="A81" s="331" t="s">
        <v>1187</v>
      </c>
      <c r="B81" s="333">
        <v>78</v>
      </c>
      <c r="C81" s="333">
        <v>66</v>
      </c>
      <c r="D81" s="333">
        <v>0</v>
      </c>
    </row>
    <row r="82" spans="1:4" ht="15" x14ac:dyDescent="0.25">
      <c r="A82" s="331" t="s">
        <v>1189</v>
      </c>
      <c r="B82" s="333">
        <v>152</v>
      </c>
      <c r="C82" s="333">
        <v>88</v>
      </c>
      <c r="D82" s="333">
        <v>0</v>
      </c>
    </row>
    <row r="83" spans="1:4" ht="15" x14ac:dyDescent="0.25">
      <c r="A83" s="331" t="s">
        <v>1191</v>
      </c>
      <c r="B83" s="333">
        <v>183</v>
      </c>
      <c r="C83" s="333">
        <v>81</v>
      </c>
      <c r="D83" s="333">
        <v>0</v>
      </c>
    </row>
    <row r="84" spans="1:4" ht="15" x14ac:dyDescent="0.25">
      <c r="A84" s="331" t="s">
        <v>1193</v>
      </c>
      <c r="B84" s="333">
        <v>104</v>
      </c>
      <c r="C84" s="333">
        <v>64</v>
      </c>
      <c r="D84" s="333">
        <v>0</v>
      </c>
    </row>
    <row r="85" spans="1:4" ht="15" x14ac:dyDescent="0.25">
      <c r="A85" s="331" t="s">
        <v>1195</v>
      </c>
      <c r="B85" s="333">
        <v>108</v>
      </c>
      <c r="C85" s="333">
        <v>84</v>
      </c>
      <c r="D85" s="333">
        <v>0</v>
      </c>
    </row>
    <row r="86" spans="1:4" ht="15" x14ac:dyDescent="0.25">
      <c r="A86" s="331" t="s">
        <v>1197</v>
      </c>
      <c r="B86" s="333">
        <v>159</v>
      </c>
      <c r="C86" s="333">
        <v>81</v>
      </c>
      <c r="D86" s="333">
        <v>0</v>
      </c>
    </row>
    <row r="87" spans="1:4" ht="15" x14ac:dyDescent="0.25">
      <c r="A87" s="331" t="s">
        <v>1199</v>
      </c>
      <c r="B87" s="333">
        <v>237</v>
      </c>
      <c r="C87" s="333">
        <v>99</v>
      </c>
      <c r="D87" s="333">
        <v>0</v>
      </c>
    </row>
    <row r="88" spans="1:4" ht="15" x14ac:dyDescent="0.25">
      <c r="A88" s="331" t="s">
        <v>1201</v>
      </c>
      <c r="B88" s="333">
        <v>222</v>
      </c>
      <c r="C88" s="333">
        <v>58</v>
      </c>
      <c r="D88" s="333">
        <v>0</v>
      </c>
    </row>
    <row r="89" spans="1:4" ht="15" x14ac:dyDescent="0.25">
      <c r="A89" s="331" t="s">
        <v>1203</v>
      </c>
      <c r="B89" s="333">
        <v>211</v>
      </c>
      <c r="C89" s="333">
        <v>101</v>
      </c>
      <c r="D89" s="333">
        <v>0</v>
      </c>
    </row>
    <row r="90" spans="1:4" ht="15" x14ac:dyDescent="0.25">
      <c r="A90" s="331" t="s">
        <v>1319</v>
      </c>
      <c r="B90" s="333">
        <v>85</v>
      </c>
      <c r="C90" s="333">
        <v>171</v>
      </c>
      <c r="D90" s="333">
        <v>0</v>
      </c>
    </row>
    <row r="91" spans="1:4" ht="15" x14ac:dyDescent="0.25">
      <c r="A91" s="331" t="s">
        <v>1205</v>
      </c>
      <c r="B91" s="333">
        <v>184</v>
      </c>
      <c r="C91" s="333">
        <v>168</v>
      </c>
      <c r="D91" s="333">
        <v>0</v>
      </c>
    </row>
    <row r="92" spans="1:4" ht="15" x14ac:dyDescent="0.25">
      <c r="A92" s="331" t="s">
        <v>1207</v>
      </c>
      <c r="B92" s="333">
        <v>159</v>
      </c>
      <c r="C92" s="333">
        <v>31</v>
      </c>
      <c r="D92" s="333">
        <v>1</v>
      </c>
    </row>
    <row r="93" spans="1:4" ht="15" x14ac:dyDescent="0.25">
      <c r="A93" s="331" t="s">
        <v>1209</v>
      </c>
      <c r="B93" s="333">
        <v>219</v>
      </c>
      <c r="C93" s="333">
        <v>21</v>
      </c>
      <c r="D93" s="333">
        <v>0</v>
      </c>
    </row>
    <row r="94" spans="1:4" ht="15" x14ac:dyDescent="0.25">
      <c r="A94" s="334" t="s">
        <v>1139</v>
      </c>
      <c r="B94" s="335">
        <v>16</v>
      </c>
      <c r="C94" s="335">
        <v>38</v>
      </c>
      <c r="D94" s="327">
        <v>0</v>
      </c>
    </row>
    <row r="95" spans="1:4" ht="15" x14ac:dyDescent="0.25">
      <c r="A95" s="334" t="s">
        <v>1143</v>
      </c>
      <c r="B95" s="335">
        <v>16</v>
      </c>
      <c r="C95" s="335">
        <v>38</v>
      </c>
      <c r="D95" s="327">
        <v>0</v>
      </c>
    </row>
    <row r="96" spans="1:4" ht="15" x14ac:dyDescent="0.25">
      <c r="A96" s="334" t="s">
        <v>1146</v>
      </c>
      <c r="B96" s="335">
        <v>18</v>
      </c>
      <c r="C96" s="335">
        <v>30</v>
      </c>
      <c r="D96" s="327">
        <v>0</v>
      </c>
    </row>
    <row r="97" spans="1:8" ht="15" x14ac:dyDescent="0.25">
      <c r="A97" s="334" t="s">
        <v>1150</v>
      </c>
      <c r="B97" s="335">
        <v>17</v>
      </c>
      <c r="C97" s="335">
        <v>31</v>
      </c>
      <c r="D97" s="327">
        <v>0</v>
      </c>
    </row>
    <row r="98" spans="1:8" ht="15" x14ac:dyDescent="0.25">
      <c r="A98" s="337" t="s">
        <v>1322</v>
      </c>
      <c r="B98" s="338">
        <v>35</v>
      </c>
      <c r="C98" s="338">
        <v>1</v>
      </c>
      <c r="D98" s="338">
        <v>76</v>
      </c>
    </row>
    <row r="99" spans="1:8" ht="15" x14ac:dyDescent="0.25">
      <c r="A99" s="337" t="s">
        <v>1323</v>
      </c>
      <c r="B99" s="338">
        <v>35</v>
      </c>
      <c r="C99" s="338">
        <v>1</v>
      </c>
      <c r="D99" s="338">
        <v>76</v>
      </c>
    </row>
    <row r="100" spans="1:8" ht="15" x14ac:dyDescent="0.25">
      <c r="A100" s="336" t="s">
        <v>1320</v>
      </c>
      <c r="B100" s="338">
        <v>10</v>
      </c>
      <c r="C100" s="338">
        <v>14</v>
      </c>
      <c r="D100" s="338">
        <v>0</v>
      </c>
    </row>
    <row r="101" spans="1:8" ht="15" x14ac:dyDescent="0.25">
      <c r="A101" s="336" t="s">
        <v>1321</v>
      </c>
      <c r="B101" s="338">
        <v>10</v>
      </c>
      <c r="C101" s="338">
        <v>14</v>
      </c>
      <c r="D101" s="338">
        <v>0</v>
      </c>
    </row>
    <row r="102" spans="1:8" ht="15" x14ac:dyDescent="0.25">
      <c r="A102" s="336" t="s">
        <v>1324</v>
      </c>
      <c r="B102" s="338">
        <v>10</v>
      </c>
      <c r="C102" s="338">
        <v>14</v>
      </c>
      <c r="D102" s="338">
        <v>0</v>
      </c>
    </row>
    <row r="103" spans="1:8" ht="15" x14ac:dyDescent="0.25">
      <c r="A103" s="336" t="s">
        <v>1325</v>
      </c>
      <c r="B103" s="338">
        <v>10</v>
      </c>
      <c r="C103" s="338">
        <v>14</v>
      </c>
      <c r="D103" s="338">
        <v>0</v>
      </c>
    </row>
    <row r="104" spans="1:8" ht="15" x14ac:dyDescent="0.25">
      <c r="A104" s="337" t="s">
        <v>1326</v>
      </c>
      <c r="B104" s="338">
        <v>37</v>
      </c>
      <c r="C104" s="338">
        <v>1</v>
      </c>
      <c r="D104" s="338">
        <v>74</v>
      </c>
    </row>
    <row r="105" spans="1:8" ht="15" x14ac:dyDescent="0.25">
      <c r="A105" s="337" t="s">
        <v>1327</v>
      </c>
      <c r="B105" s="338">
        <v>37</v>
      </c>
      <c r="C105" s="338">
        <v>1</v>
      </c>
      <c r="D105" s="338">
        <v>74</v>
      </c>
    </row>
    <row r="106" spans="1:8" ht="15" x14ac:dyDescent="0.25">
      <c r="A106" s="198" t="s">
        <v>1275</v>
      </c>
      <c r="B106" s="329">
        <v>85</v>
      </c>
      <c r="C106" s="327">
        <v>171</v>
      </c>
      <c r="D106" s="327">
        <v>0</v>
      </c>
    </row>
    <row r="107" spans="1:8" ht="15" x14ac:dyDescent="0.25">
      <c r="A107" s="326" t="s">
        <v>1301</v>
      </c>
      <c r="B107" s="329">
        <v>21</v>
      </c>
      <c r="C107" s="327">
        <v>27</v>
      </c>
      <c r="D107" s="327">
        <v>0</v>
      </c>
      <c r="H107" t="s">
        <v>1328</v>
      </c>
    </row>
    <row r="108" spans="1:8" ht="15" x14ac:dyDescent="0.25">
      <c r="A108" s="326" t="s">
        <v>1302</v>
      </c>
      <c r="B108" s="329">
        <v>21</v>
      </c>
      <c r="C108" s="327">
        <v>27</v>
      </c>
      <c r="D108" s="327">
        <v>0</v>
      </c>
      <c r="H108" t="s">
        <v>1329</v>
      </c>
    </row>
    <row r="109" spans="1:8" ht="15" x14ac:dyDescent="0.25">
      <c r="A109" s="326" t="s">
        <v>1303</v>
      </c>
      <c r="B109" s="329">
        <v>4</v>
      </c>
      <c r="C109" s="327">
        <v>44</v>
      </c>
      <c r="D109" s="327">
        <v>0</v>
      </c>
      <c r="H109" t="s">
        <v>1330</v>
      </c>
    </row>
    <row r="110" spans="1:8" ht="15" x14ac:dyDescent="0.25">
      <c r="A110" s="326" t="s">
        <v>1304</v>
      </c>
      <c r="B110" s="329">
        <v>4</v>
      </c>
      <c r="C110" s="327">
        <v>44</v>
      </c>
      <c r="D110" s="327">
        <v>0</v>
      </c>
    </row>
    <row r="111" spans="1:8" ht="15" x14ac:dyDescent="0.25">
      <c r="A111" s="326" t="s">
        <v>1305</v>
      </c>
      <c r="B111" s="329">
        <v>42</v>
      </c>
      <c r="C111" s="327">
        <v>6</v>
      </c>
      <c r="D111" s="327">
        <v>0</v>
      </c>
    </row>
    <row r="112" spans="1:8" ht="15" x14ac:dyDescent="0.25">
      <c r="A112" s="326" t="s">
        <v>1306</v>
      </c>
      <c r="B112" s="329">
        <v>42</v>
      </c>
      <c r="C112" s="327">
        <v>6</v>
      </c>
      <c r="D112" s="327">
        <v>0</v>
      </c>
    </row>
    <row r="113" spans="1:4" ht="15" x14ac:dyDescent="0.25">
      <c r="A113" s="326" t="s">
        <v>1307</v>
      </c>
      <c r="B113" s="329">
        <v>21</v>
      </c>
      <c r="C113" s="327">
        <v>27</v>
      </c>
      <c r="D113" s="327">
        <v>0</v>
      </c>
    </row>
    <row r="114" spans="1:4" ht="15" x14ac:dyDescent="0.25">
      <c r="A114" s="326" t="s">
        <v>1308</v>
      </c>
      <c r="B114" s="329">
        <v>21</v>
      </c>
      <c r="C114" s="327">
        <v>27</v>
      </c>
      <c r="D114" s="3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APAC</vt:lpstr>
      <vt:lpstr>Americas</vt:lpstr>
      <vt:lpstr>EMEA</vt:lpstr>
      <vt:lpstr>EMEA-Edited</vt:lpstr>
      <vt:lpstr>EMEA_NEW</vt:lpstr>
      <vt:lpstr>INPUT</vt:lpstr>
      <vt:lpstr>Americas!Print_Area</vt:lpstr>
      <vt:lpstr>Americas!Print_Titles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Ortman, Jonathan P [CCC-OT_IT]</dc:creator>
  <cp:lastModifiedBy>Orczyk, Dawid [CCC-OT_IT]</cp:lastModifiedBy>
  <dcterms:created xsi:type="dcterms:W3CDTF">2014-01-21T18:18:58Z</dcterms:created>
  <dcterms:modified xsi:type="dcterms:W3CDTF">2014-05-19T11:56:49Z</dcterms:modified>
</cp:coreProperties>
</file>