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90" windowWidth="20115" windowHeight="8250"/>
  </bookViews>
  <sheets>
    <sheet name="Main" sheetId="1" r:id="rId1"/>
    <sheet name="Source" sheetId="2" r:id="rId2"/>
    <sheet name="Sheet3" sheetId="3" r:id="rId3"/>
  </sheets>
  <definedNames>
    <definedName name="_xlnm._FilterDatabase" localSheetId="1" hidden="1">Source!$A$1:$L$53</definedName>
  </definedNames>
  <calcPr calcId="145621"/>
</workbook>
</file>

<file path=xl/calcChain.xml><?xml version="1.0" encoding="utf-8"?>
<calcChain xmlns="http://schemas.openxmlformats.org/spreadsheetml/2006/main">
  <c r="E26" i="1" l="1"/>
  <c r="D26" i="1"/>
  <c r="E25" i="1"/>
  <c r="E24" i="1"/>
  <c r="D25" i="1"/>
  <c r="D24" i="1"/>
  <c r="G21" i="1"/>
  <c r="G20" i="1"/>
  <c r="F21" i="1"/>
  <c r="F20" i="1"/>
  <c r="E21" i="1"/>
  <c r="E20" i="1"/>
  <c r="D21" i="1"/>
  <c r="D20" i="1"/>
  <c r="O16" i="1"/>
  <c r="O15" i="1"/>
  <c r="M16" i="1"/>
  <c r="M15" i="1"/>
  <c r="K16" i="1"/>
  <c r="K15" i="1"/>
  <c r="I16" i="1"/>
  <c r="I15" i="1"/>
  <c r="G16" i="1"/>
  <c r="G15" i="1"/>
  <c r="N16" i="1"/>
  <c r="N15" i="1"/>
  <c r="L16" i="1"/>
  <c r="L15" i="1"/>
  <c r="J16" i="1"/>
  <c r="J15" i="1"/>
  <c r="H16" i="1"/>
  <c r="H15" i="1"/>
  <c r="E16" i="1"/>
  <c r="F16" i="1"/>
  <c r="F15" i="1"/>
  <c r="M7" i="1"/>
  <c r="M8" i="1"/>
  <c r="M9" i="1"/>
  <c r="M6" i="1"/>
  <c r="L7" i="1"/>
  <c r="L8" i="1"/>
  <c r="L9" i="1"/>
  <c r="L6" i="1"/>
  <c r="O7" i="1"/>
  <c r="O8" i="1"/>
  <c r="O9" i="1"/>
  <c r="O6" i="1"/>
  <c r="N7" i="1"/>
  <c r="N8" i="1"/>
  <c r="N9" i="1"/>
  <c r="N6" i="1"/>
  <c r="I7" i="1"/>
  <c r="I8" i="1"/>
  <c r="I9" i="1"/>
  <c r="I6" i="1"/>
  <c r="H7" i="1"/>
  <c r="H8" i="1"/>
  <c r="H9" i="1"/>
  <c r="H6" i="1"/>
  <c r="G7" i="1"/>
  <c r="G8" i="1"/>
  <c r="G9" i="1"/>
  <c r="G6" i="1"/>
  <c r="F7" i="1"/>
  <c r="F8" i="1"/>
  <c r="F9" i="1"/>
  <c r="F6" i="1"/>
  <c r="L68" i="2"/>
  <c r="L67" i="2"/>
  <c r="L66" i="2"/>
  <c r="L65" i="2"/>
  <c r="L64" i="2"/>
  <c r="L63" i="2"/>
  <c r="L62" i="2"/>
  <c r="L61" i="2"/>
  <c r="L60" i="2"/>
  <c r="L59" i="2"/>
  <c r="L58" i="2"/>
  <c r="L57" i="2"/>
  <c r="L56" i="2"/>
  <c r="L55" i="2"/>
  <c r="L54" i="2"/>
  <c r="L53" i="2"/>
  <c r="K6" i="1"/>
  <c r="J6" i="1"/>
  <c r="E6" i="1"/>
  <c r="D6" i="1"/>
  <c r="L3" i="2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2" i="2"/>
  <c r="M10" i="1" l="1"/>
  <c r="L10" i="1"/>
  <c r="F10" i="1"/>
  <c r="G10" i="1"/>
  <c r="E9" i="1"/>
  <c r="K9" i="1"/>
  <c r="D8" i="1"/>
  <c r="D15" i="1" s="1"/>
  <c r="E8" i="1"/>
  <c r="E15" i="1" s="1"/>
  <c r="J8" i="1"/>
  <c r="K8" i="1"/>
  <c r="O10" i="1"/>
  <c r="D9" i="1"/>
  <c r="J9" i="1"/>
  <c r="D7" i="1"/>
  <c r="E7" i="1"/>
  <c r="H10" i="1"/>
  <c r="I10" i="1"/>
  <c r="J7" i="1"/>
  <c r="K7" i="1"/>
  <c r="D16" i="1" l="1"/>
  <c r="K10" i="1"/>
  <c r="E10" i="1"/>
  <c r="D10" i="1"/>
  <c r="N10" i="1"/>
  <c r="J10" i="1"/>
</calcChain>
</file>

<file path=xl/sharedStrings.xml><?xml version="1.0" encoding="utf-8"?>
<sst xmlns="http://schemas.openxmlformats.org/spreadsheetml/2006/main" count="510" uniqueCount="97">
  <si>
    <t>Tier3</t>
  </si>
  <si>
    <t>Tier4</t>
  </si>
  <si>
    <t>PROD</t>
  </si>
  <si>
    <t>UAT</t>
  </si>
  <si>
    <t>SIT/DIT</t>
  </si>
  <si>
    <t>Location</t>
  </si>
  <si>
    <t>DASD</t>
  </si>
  <si>
    <t>Cluster Disk</t>
  </si>
  <si>
    <t>RDC</t>
  </si>
  <si>
    <t>Linux</t>
  </si>
  <si>
    <t>FDC</t>
  </si>
  <si>
    <t>AIX</t>
  </si>
  <si>
    <t>Env</t>
  </si>
  <si>
    <t>Type</t>
  </si>
  <si>
    <t>LPAR Name</t>
  </si>
  <si>
    <t>Platform</t>
  </si>
  <si>
    <t>BLADE</t>
  </si>
  <si>
    <t>Cores</t>
  </si>
  <si>
    <t>RAM</t>
  </si>
  <si>
    <t>Cluster 
Disk</t>
  </si>
  <si>
    <t>Software</t>
  </si>
  <si>
    <t>Web Server</t>
  </si>
  <si>
    <t>BLADE 1</t>
  </si>
  <si>
    <t>IBM HTTP Server, WAS Plugin</t>
  </si>
  <si>
    <t>BLADE 2</t>
  </si>
  <si>
    <t>PL App Server</t>
  </si>
  <si>
    <t>BLADE 3</t>
  </si>
  <si>
    <t>Websphere 8.5, IHS, Safenet, Oracle Client</t>
  </si>
  <si>
    <t>BLADE 4</t>
  </si>
  <si>
    <t>BLADE 5</t>
  </si>
  <si>
    <t>BLADE 6</t>
  </si>
  <si>
    <t>CM App Server</t>
  </si>
  <si>
    <t>BLADE 7</t>
  </si>
  <si>
    <t>BLADE 8</t>
  </si>
  <si>
    <t>BLADE 9</t>
  </si>
  <si>
    <t>BLADE 10</t>
  </si>
  <si>
    <t>BLADE 11</t>
  </si>
  <si>
    <t>BLADE 12</t>
  </si>
  <si>
    <t>DB Server Cluster1</t>
  </si>
  <si>
    <t>BLADE 13</t>
  </si>
  <si>
    <t>Oracle 11G, AWR</t>
  </si>
  <si>
    <t>BLADE 14</t>
  </si>
  <si>
    <t>Data Guard Cluster1</t>
  </si>
  <si>
    <t>BLADE 15</t>
  </si>
  <si>
    <t>BLADE 16</t>
  </si>
  <si>
    <t>DB Server Cluster2</t>
  </si>
  <si>
    <t>BLADE 17</t>
  </si>
  <si>
    <t>BLADE 18</t>
  </si>
  <si>
    <t>Data Guard Cluster2</t>
  </si>
  <si>
    <t>BLADE 19</t>
  </si>
  <si>
    <t>BLADE 20</t>
  </si>
  <si>
    <t>CitiAlert Server</t>
  </si>
  <si>
    <t>New LPAR 1</t>
  </si>
  <si>
    <t>java, MQ7, NDM</t>
  </si>
  <si>
    <t>New LPAR 2</t>
  </si>
  <si>
    <t>ESTMT</t>
  </si>
  <si>
    <t>fdcgcgestaa01p</t>
  </si>
  <si>
    <t>Websphere7, NDM, ODWEK, MQ, IHS</t>
  </si>
  <si>
    <t>fdcgcgestaa02p</t>
  </si>
  <si>
    <t>GR1 App Server</t>
  </si>
  <si>
    <t>GR2 App Server</t>
  </si>
  <si>
    <t>GR3 App Server</t>
  </si>
  <si>
    <t>rdcgcgestaa01u</t>
  </si>
  <si>
    <t>DIT</t>
  </si>
  <si>
    <t>SIT</t>
  </si>
  <si>
    <t>DB Server</t>
  </si>
  <si>
    <t>New/OLD LPAR</t>
  </si>
  <si>
    <t>PROD_FDC_Linux</t>
  </si>
  <si>
    <t>PROD_RDC_Linux</t>
  </si>
  <si>
    <t>PROD_FDC_AIX</t>
  </si>
  <si>
    <t>PROD_RDC_AIX</t>
  </si>
  <si>
    <t>UAT_RDC_Linux</t>
  </si>
  <si>
    <t>UAT_FDC_Linux</t>
  </si>
  <si>
    <t>UAT_RDC_AIX</t>
  </si>
  <si>
    <t>UAT_FDC_AIX</t>
  </si>
  <si>
    <t>SIT/DIT_FDC_Linux</t>
  </si>
  <si>
    <t>DIT_FDC_Linux</t>
  </si>
  <si>
    <t>SIT/DIT_FDC_AIX</t>
  </si>
  <si>
    <t>SIT/DIT_RDC_AIX</t>
  </si>
  <si>
    <t>SIT/DIT_RDC_Linux</t>
  </si>
  <si>
    <t>DIT_RDC_Linux</t>
  </si>
  <si>
    <t>DIT_RDC_AIX</t>
  </si>
  <si>
    <t>DIT_FDC_AIX</t>
  </si>
  <si>
    <t>COB</t>
  </si>
  <si>
    <t>COB_RDC_Linux</t>
  </si>
  <si>
    <t>COB_FDC_Linux</t>
  </si>
  <si>
    <t>COB_RDC_AIX</t>
  </si>
  <si>
    <t>COB_FDC_AIX</t>
  </si>
  <si>
    <t>fdcgcgestaa01c</t>
  </si>
  <si>
    <t>fdcgcgestaa02c</t>
  </si>
  <si>
    <t>Total</t>
  </si>
  <si>
    <t>SIT_RDC_Linux</t>
  </si>
  <si>
    <t>SIT_FDC_Linux</t>
  </si>
  <si>
    <t>SIT_RDC_AIX</t>
  </si>
  <si>
    <t>SIT_FDC_AIX</t>
  </si>
  <si>
    <t>Tier-3</t>
  </si>
  <si>
    <t>Tier-4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</si>
</sst>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Helv"/>
      <family val="2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9" tint="-0.249977111117893"/>
      <name val="Calibri"/>
      <family val="2"/>
      <scheme val="minor"/>
    </font>
    <font>
      <b/>
      <sz val="11"/>
      <color theme="9" tint="-0.249977111117893"/>
      <name val="Calibri"/>
      <family val="2"/>
    </font>
    <font>
      <sz val="11"/>
      <color theme="9" tint="-0.249977111117893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29">
    <xf numFmtId="0" fontId="0" fillId="0" borderId="0" xfId="0"/>
    <xf numFmtId="0" fontId="9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right" vertical="center"/>
    </xf>
    <xf numFmtId="0" fontId="7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right" vertical="center"/>
    </xf>
    <xf numFmtId="0" fontId="9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right" vertical="center"/>
    </xf>
    <xf numFmtId="0" fontId="9" fillId="3" borderId="1" xfId="0" applyFont="1" applyFill="1" applyBorder="1" applyAlignment="1"/>
    <xf numFmtId="0" fontId="4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8" fillId="3" borderId="1" xfId="0" applyFont="1" applyFill="1" applyBorder="1" applyAlignment="1"/>
    <xf numFmtId="0" fontId="10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left" vertical="center"/>
    </xf>
    <xf numFmtId="0" fontId="0" fillId="0" borderId="0" xfId="0" applyAlignment="1"/>
    <xf numFmtId="0" fontId="3" fillId="4" borderId="1" xfId="0" applyFont="1" applyFill="1" applyBorder="1" applyAlignment="1"/>
    <xf numFmtId="0" fontId="6" fillId="2" borderId="1" xfId="0" applyFont="1" applyFill="1" applyBorder="1" applyAlignment="1"/>
    <xf numFmtId="0" fontId="1" fillId="2" borderId="1" xfId="0" applyFont="1" applyFill="1" applyBorder="1" applyAlignment="1"/>
    <xf numFmtId="0" fontId="6" fillId="3" borderId="1" xfId="0" applyFont="1" applyFill="1" applyBorder="1" applyAlignment="1"/>
    <xf numFmtId="0" fontId="10" fillId="3" borderId="1" xfId="0" applyFont="1" applyFill="1" applyBorder="1" applyAlignment="1"/>
    <xf numFmtId="0" fontId="1" fillId="3" borderId="1" xfId="0" applyFont="1" applyFill="1" applyBorder="1" applyAlignment="1"/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right" vertical="center"/>
    </xf>
    <xf numFmtId="0" fontId="5" fillId="5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vertical="center"/>
    </xf>
    <xf numFmtId="0" fontId="1" fillId="2" borderId="1" xfId="0" applyFont="1" applyFill="1" applyBorder="1"/>
    <xf numFmtId="0" fontId="9" fillId="2" borderId="1" xfId="0" applyFont="1" applyFill="1" applyBorder="1" applyAlignment="1"/>
    <xf numFmtId="0" fontId="9" fillId="2" borderId="1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right" vertical="center"/>
    </xf>
    <xf numFmtId="0" fontId="9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right" vertical="center"/>
    </xf>
    <xf numFmtId="0" fontId="6" fillId="2" borderId="1" xfId="0" applyFont="1" applyFill="1" applyBorder="1"/>
    <xf numFmtId="0" fontId="10" fillId="2" borderId="1" xfId="0" applyFont="1" applyFill="1" applyBorder="1" applyAlignment="1">
      <alignment vertical="center"/>
    </xf>
    <xf numFmtId="0" fontId="1" fillId="2" borderId="1" xfId="0" applyFont="1" applyFill="1" applyBorder="1"/>
    <xf numFmtId="0" fontId="10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right" vertical="center"/>
    </xf>
    <xf numFmtId="0" fontId="5" fillId="5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vertical="center"/>
    </xf>
    <xf numFmtId="0" fontId="1" fillId="2" borderId="1" xfId="0" applyFont="1" applyFill="1" applyBorder="1"/>
    <xf numFmtId="0" fontId="9" fillId="2" borderId="1" xfId="0" applyFont="1" applyFill="1" applyBorder="1" applyAlignment="1"/>
    <xf numFmtId="0" fontId="9" fillId="2" borderId="1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right" vertical="center"/>
    </xf>
    <xf numFmtId="0" fontId="9" fillId="2" borderId="1" xfId="0" applyFont="1" applyFill="1" applyBorder="1" applyAlignment="1">
      <alignment vertical="center"/>
    </xf>
    <xf numFmtId="0" fontId="9" fillId="3" borderId="1" xfId="0" applyFont="1" applyFill="1" applyBorder="1" applyAlignment="1"/>
    <xf numFmtId="0" fontId="10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/>
    <xf numFmtId="0" fontId="0" fillId="0" borderId="0" xfId="0"/>
    <xf numFmtId="0" fontId="5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right" vertical="center"/>
    </xf>
    <xf numFmtId="0" fontId="7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right" vertical="center"/>
    </xf>
    <xf numFmtId="0" fontId="9" fillId="2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9" fillId="3" borderId="1" xfId="0" applyFont="1" applyFill="1" applyBorder="1" applyAlignment="1"/>
    <xf numFmtId="0" fontId="8" fillId="3" borderId="1" xfId="0" applyFont="1" applyFill="1" applyBorder="1" applyAlignment="1"/>
    <xf numFmtId="0" fontId="1" fillId="2" borderId="1" xfId="0" applyFont="1" applyFill="1" applyBorder="1"/>
    <xf numFmtId="0" fontId="9" fillId="2" borderId="1" xfId="0" applyFont="1" applyFill="1" applyBorder="1" applyAlignment="1"/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top"/>
    </xf>
    <xf numFmtId="0" fontId="0" fillId="0" borderId="0" xfId="0" applyAlignment="1"/>
    <xf numFmtId="0" fontId="0" fillId="0" borderId="0" xfId="0"/>
    <xf numFmtId="0" fontId="5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right" vertical="center"/>
    </xf>
    <xf numFmtId="0" fontId="7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right" vertical="center"/>
    </xf>
    <xf numFmtId="0" fontId="9" fillId="2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right" vertical="center"/>
    </xf>
    <xf numFmtId="0" fontId="9" fillId="3" borderId="1" xfId="0" applyFont="1" applyFill="1" applyBorder="1" applyAlignment="1"/>
    <xf numFmtId="0" fontId="8" fillId="3" borderId="1" xfId="0" applyFont="1" applyFill="1" applyBorder="1" applyAlignment="1"/>
    <xf numFmtId="0" fontId="10" fillId="2" borderId="1" xfId="0" applyFont="1" applyFill="1" applyBorder="1" applyAlignment="1">
      <alignment vertical="center"/>
    </xf>
    <xf numFmtId="0" fontId="9" fillId="2" borderId="1" xfId="0" applyFont="1" applyFill="1" applyBorder="1" applyAlignment="1"/>
    <xf numFmtId="0" fontId="9" fillId="2" borderId="1" xfId="0" applyFont="1" applyFill="1" applyBorder="1" applyAlignment="1">
      <alignment horizontal="left" vertical="top"/>
    </xf>
    <xf numFmtId="0" fontId="0" fillId="0" borderId="0" xfId="0" applyAlignment="1"/>
    <xf numFmtId="0" fontId="0" fillId="0" borderId="1" xfId="0" applyBorder="1"/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/>
    <xf numFmtId="0" fontId="0" fillId="0" borderId="9" xfId="0" applyBorder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/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8" xfId="0" applyFont="1" applyBorder="1"/>
    <xf numFmtId="0" fontId="1" fillId="0" borderId="9" xfId="0" applyFont="1" applyBorder="1"/>
    <xf numFmtId="0" fontId="0" fillId="0" borderId="6" xfId="0" applyBorder="1"/>
    <xf numFmtId="0" fontId="0" fillId="0" borderId="7" xfId="0" applyBorder="1"/>
    <xf numFmtId="0" fontId="1" fillId="0" borderId="1" xfId="0" applyFont="1" applyBorder="1"/>
    <xf numFmtId="0" fontId="0" fillId="0" borderId="10" xfId="0" applyBorder="1"/>
    <xf numFmtId="0" fontId="0" fillId="0" borderId="11" xfId="0" applyBorder="1"/>
    <xf numFmtId="0" fontId="1" fillId="0" borderId="11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Fill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/>
  </cellXfs>
  <cellStyles count="2">
    <cellStyle name="Normal" xfId="0" builtinId="0"/>
    <cellStyle name="Style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6"/>
  <sheetViews>
    <sheetView tabSelected="1" topLeftCell="A7" workbookViewId="0">
      <selection activeCell="G27" sqref="G27"/>
    </sheetView>
  </sheetViews>
  <sheetFormatPr defaultRowHeight="15" x14ac:dyDescent="0.25"/>
  <cols>
    <col min="2" max="2" width="8.42578125" bestFit="1" customWidth="1"/>
    <col min="3" max="3" width="6" bestFit="1" customWidth="1"/>
    <col min="4" max="5" width="11.42578125" bestFit="1" customWidth="1"/>
    <col min="6" max="6" width="5.85546875" style="63" bestFit="1" customWidth="1"/>
    <col min="7" max="7" width="11.42578125" style="63" bestFit="1" customWidth="1"/>
    <col min="8" max="8" width="6" bestFit="1" customWidth="1"/>
    <col min="9" max="9" width="11.42578125" bestFit="1" customWidth="1"/>
    <col min="10" max="10" width="5.85546875" bestFit="1" customWidth="1"/>
    <col min="11" max="11" width="11.42578125" bestFit="1" customWidth="1"/>
    <col min="12" max="12" width="5.85546875" style="80" bestFit="1" customWidth="1"/>
    <col min="13" max="13" width="11.42578125" style="80" bestFit="1" customWidth="1"/>
    <col min="14" max="14" width="5.85546875" style="63" bestFit="1" customWidth="1"/>
    <col min="15" max="15" width="11.42578125" style="63" bestFit="1" customWidth="1"/>
    <col min="16" max="16" width="16.42578125" bestFit="1" customWidth="1"/>
    <col min="17" max="17" width="16.42578125" style="63" customWidth="1"/>
    <col min="18" max="18" width="15" bestFit="1" customWidth="1"/>
    <col min="19" max="20" width="17.7109375" bestFit="1" customWidth="1"/>
  </cols>
  <sheetData>
    <row r="2" spans="1:21" ht="15.75" thickBot="1" x14ac:dyDescent="0.3"/>
    <row r="3" spans="1:21" s="108" customFormat="1" x14ac:dyDescent="0.25">
      <c r="B3" s="123"/>
      <c r="C3" s="126"/>
      <c r="D3" s="106" t="s">
        <v>0</v>
      </c>
      <c r="E3" s="107"/>
      <c r="F3" s="106" t="s">
        <v>0</v>
      </c>
      <c r="G3" s="107"/>
      <c r="H3" s="106" t="s">
        <v>1</v>
      </c>
      <c r="I3" s="107"/>
      <c r="J3" s="106" t="s">
        <v>1</v>
      </c>
      <c r="K3" s="107"/>
      <c r="L3" s="106" t="s">
        <v>1</v>
      </c>
      <c r="M3" s="107"/>
      <c r="N3" s="106" t="s">
        <v>1</v>
      </c>
      <c r="O3" s="107"/>
    </row>
    <row r="4" spans="1:21" s="108" customFormat="1" x14ac:dyDescent="0.25">
      <c r="B4" s="124"/>
      <c r="C4" s="127"/>
      <c r="D4" s="109" t="s">
        <v>2</v>
      </c>
      <c r="E4" s="110"/>
      <c r="F4" s="109" t="s">
        <v>83</v>
      </c>
      <c r="G4" s="110"/>
      <c r="H4" s="109" t="s">
        <v>3</v>
      </c>
      <c r="I4" s="110"/>
      <c r="J4" s="109" t="s">
        <v>4</v>
      </c>
      <c r="K4" s="110"/>
      <c r="L4" s="109" t="s">
        <v>63</v>
      </c>
      <c r="M4" s="110"/>
      <c r="N4" s="109" t="s">
        <v>64</v>
      </c>
      <c r="O4" s="110"/>
    </row>
    <row r="5" spans="1:21" s="108" customFormat="1" x14ac:dyDescent="0.25">
      <c r="B5" s="124" t="s">
        <v>5</v>
      </c>
      <c r="C5" s="127"/>
      <c r="D5" s="111" t="s">
        <v>6</v>
      </c>
      <c r="E5" s="112" t="s">
        <v>7</v>
      </c>
      <c r="F5" s="111" t="s">
        <v>6</v>
      </c>
      <c r="G5" s="112" t="s">
        <v>7</v>
      </c>
      <c r="H5" s="111" t="s">
        <v>6</v>
      </c>
      <c r="I5" s="112" t="s">
        <v>7</v>
      </c>
      <c r="J5" s="111" t="s">
        <v>6</v>
      </c>
      <c r="K5" s="112" t="s">
        <v>7</v>
      </c>
      <c r="L5" s="111" t="s">
        <v>6</v>
      </c>
      <c r="M5" s="112" t="s">
        <v>7</v>
      </c>
      <c r="N5" s="111" t="s">
        <v>6</v>
      </c>
      <c r="O5" s="112" t="s">
        <v>7</v>
      </c>
    </row>
    <row r="6" spans="1:21" x14ac:dyDescent="0.25">
      <c r="B6" s="124" t="s">
        <v>8</v>
      </c>
      <c r="C6" s="127" t="s">
        <v>9</v>
      </c>
      <c r="D6" s="102">
        <f>SUMIF(Source!L:L,P6,Source!I:I)</f>
        <v>5100</v>
      </c>
      <c r="E6" s="103">
        <f>SUMIF(Source!L:L,P:P,Source!J:J)</f>
        <v>6000</v>
      </c>
      <c r="F6" s="102">
        <f>SUMIF(Source!L:L,Q:Q,Source!I:I)</f>
        <v>4300</v>
      </c>
      <c r="G6" s="103">
        <f>SUMIF(Source!L:L,Q:Q,Source!J:J)</f>
        <v>0</v>
      </c>
      <c r="H6" s="102">
        <f>SUMIF(Source!L:L,R:R,Source!I:I)</f>
        <v>2400</v>
      </c>
      <c r="I6" s="103">
        <f>SUMIF(Source!L:L,R:R,Source!J:J)</f>
        <v>0</v>
      </c>
      <c r="J6" s="102">
        <f>SUMIF(Source!L:L,S:S,Source!I:I)</f>
        <v>0</v>
      </c>
      <c r="K6" s="103">
        <f>SUMIF(Source!L:L,S:S,Source!J:J)</f>
        <v>0</v>
      </c>
      <c r="L6" s="102">
        <f>SUMIF(Source!L:L,T:T,Source!I:I)</f>
        <v>0</v>
      </c>
      <c r="M6" s="103">
        <f>SUMIF(Source!L:L,T:T,Source!J:J)</f>
        <v>0</v>
      </c>
      <c r="N6" s="102">
        <f>SUMIF(Source!L:L,U:U,Source!I:I)</f>
        <v>0</v>
      </c>
      <c r="O6" s="103">
        <f>SUMIF(Source!L:L,U:U,Source!J:J)</f>
        <v>0</v>
      </c>
      <c r="P6" t="s">
        <v>68</v>
      </c>
      <c r="Q6" s="63" t="s">
        <v>84</v>
      </c>
      <c r="R6" s="63" t="s">
        <v>71</v>
      </c>
      <c r="S6" t="s">
        <v>79</v>
      </c>
      <c r="T6" t="s">
        <v>80</v>
      </c>
      <c r="U6" s="80" t="s">
        <v>91</v>
      </c>
    </row>
    <row r="7" spans="1:21" x14ac:dyDescent="0.25">
      <c r="B7" s="124" t="s">
        <v>10</v>
      </c>
      <c r="C7" s="127" t="s">
        <v>9</v>
      </c>
      <c r="D7" s="102">
        <f>SUMIF(Source!L:L,P7,Source!I:I)</f>
        <v>5100</v>
      </c>
      <c r="E7" s="103">
        <f>SUMIF(Source!L:L,P:P,Source!J:J)</f>
        <v>6000</v>
      </c>
      <c r="F7" s="102">
        <f>SUMIF(Source!L:L,Q:Q,Source!I:I)</f>
        <v>4300</v>
      </c>
      <c r="G7" s="103">
        <f>SUMIF(Source!L:L,Q:Q,Source!J:J)</f>
        <v>0</v>
      </c>
      <c r="H7" s="102">
        <f>SUMIF(Source!L:L,R:R,Source!I:I)</f>
        <v>3600</v>
      </c>
      <c r="I7" s="103">
        <f>SUMIF(Source!L:L,R:R,Source!J:J)</f>
        <v>6000</v>
      </c>
      <c r="J7" s="102">
        <f>SUMIF(Source!L:L,S:S,Source!I:I)</f>
        <v>2200</v>
      </c>
      <c r="K7" s="103">
        <f>SUMIF(Source!L:L,S:S,Source!J:J)</f>
        <v>0</v>
      </c>
      <c r="L7" s="102">
        <f>SUMIF(Source!L:L,T:T,Source!I:I)</f>
        <v>1200</v>
      </c>
      <c r="M7" s="103">
        <f>SUMIF(Source!L:L,T:T,Source!J:J)</f>
        <v>0</v>
      </c>
      <c r="N7" s="102">
        <f>SUMIF(Source!L:L,U:U,Source!I:I)</f>
        <v>1600</v>
      </c>
      <c r="O7" s="103">
        <f>SUMIF(Source!L:L,U:U,Source!J:J)</f>
        <v>0</v>
      </c>
      <c r="P7" t="s">
        <v>67</v>
      </c>
      <c r="Q7" s="63" t="s">
        <v>85</v>
      </c>
      <c r="R7" s="63" t="s">
        <v>72</v>
      </c>
      <c r="S7" s="63" t="s">
        <v>75</v>
      </c>
      <c r="T7" s="63" t="s">
        <v>76</v>
      </c>
      <c r="U7" s="80" t="s">
        <v>92</v>
      </c>
    </row>
    <row r="8" spans="1:21" x14ac:dyDescent="0.25">
      <c r="B8" s="124" t="s">
        <v>8</v>
      </c>
      <c r="C8" s="127" t="s">
        <v>11</v>
      </c>
      <c r="D8" s="102">
        <f>SUMIF(Source!L:L,P8,Source!I:I)</f>
        <v>0</v>
      </c>
      <c r="E8" s="103">
        <f>SUMIF(Source!L:L,P:P,Source!J:J)</f>
        <v>0</v>
      </c>
      <c r="F8" s="102">
        <f>SUMIF(Source!L:L,Q:Q,Source!I:I)</f>
        <v>400</v>
      </c>
      <c r="G8" s="103">
        <f>SUMIF(Source!L:L,Q:Q,Source!J:J)</f>
        <v>600</v>
      </c>
      <c r="H8" s="102">
        <f>SUMIF(Source!L:L,R:R,Source!I:I)</f>
        <v>0</v>
      </c>
      <c r="I8" s="103">
        <f>SUMIF(Source!L:L,R:R,Source!J:J)</f>
        <v>0</v>
      </c>
      <c r="J8" s="102">
        <f>SUMIF(Source!L:L,S:S,Source!I:I)</f>
        <v>0</v>
      </c>
      <c r="K8" s="103">
        <f>SUMIF(Source!L:L,S:S,Source!J:J)</f>
        <v>0</v>
      </c>
      <c r="L8" s="102">
        <f>SUMIF(Source!L:L,T:T,Source!I:I)</f>
        <v>0</v>
      </c>
      <c r="M8" s="103">
        <f>SUMIF(Source!L:L,T:T,Source!J:J)</f>
        <v>0</v>
      </c>
      <c r="N8" s="102">
        <f>SUMIF(Source!L:L,U:U,Source!I:I)</f>
        <v>0</v>
      </c>
      <c r="O8" s="103">
        <f>SUMIF(Source!L:L,U:U,Source!J:J)</f>
        <v>0</v>
      </c>
      <c r="P8" t="s">
        <v>70</v>
      </c>
      <c r="Q8" s="63" t="s">
        <v>86</v>
      </c>
      <c r="R8" s="63" t="s">
        <v>73</v>
      </c>
      <c r="S8" s="63" t="s">
        <v>78</v>
      </c>
      <c r="T8" s="63" t="s">
        <v>81</v>
      </c>
      <c r="U8" s="80" t="s">
        <v>93</v>
      </c>
    </row>
    <row r="9" spans="1:21" x14ac:dyDescent="0.25">
      <c r="B9" s="124" t="s">
        <v>10</v>
      </c>
      <c r="C9" s="127" t="s">
        <v>11</v>
      </c>
      <c r="D9" s="102">
        <f>SUMIF(Source!L:L,P9,Source!I:I)</f>
        <v>400</v>
      </c>
      <c r="E9" s="103">
        <f>SUMIF(Source!L:L,P:P,Source!J:J)</f>
        <v>600</v>
      </c>
      <c r="F9" s="102">
        <f>SUMIF(Source!L:L,Q:Q,Source!I:I)</f>
        <v>0</v>
      </c>
      <c r="G9" s="103">
        <f>SUMIF(Source!L:L,Q:Q,Source!J:J)</f>
        <v>0</v>
      </c>
      <c r="H9" s="102">
        <f>SUMIF(Source!L:L,R:R,Source!I:I)</f>
        <v>260</v>
      </c>
      <c r="I9" s="103">
        <f>SUMIF(Source!L:L,R:R,Source!J:J)</f>
        <v>500</v>
      </c>
      <c r="J9" s="102">
        <f>SUMIF(Source!L:L,S:S,Source!I:I)</f>
        <v>0</v>
      </c>
      <c r="K9" s="103">
        <f>SUMIF(Source!L:L,S:S,Source!J:J)</f>
        <v>0</v>
      </c>
      <c r="L9" s="102">
        <f>SUMIF(Source!L:L,T:T,Source!I:I)</f>
        <v>0</v>
      </c>
      <c r="M9" s="103">
        <f>SUMIF(Source!L:L,T:T,Source!J:J)</f>
        <v>0</v>
      </c>
      <c r="N9" s="102">
        <f>SUMIF(Source!L:L,U:U,Source!I:I)</f>
        <v>1200</v>
      </c>
      <c r="O9" s="103">
        <f>SUMIF(Source!L:L,U:U,Source!J:J)</f>
        <v>0</v>
      </c>
      <c r="P9" s="63" t="s">
        <v>69</v>
      </c>
      <c r="Q9" s="63" t="s">
        <v>87</v>
      </c>
      <c r="R9" s="63" t="s">
        <v>74</v>
      </c>
      <c r="S9" s="63" t="s">
        <v>77</v>
      </c>
      <c r="T9" s="63" t="s">
        <v>82</v>
      </c>
      <c r="U9" s="80" t="s">
        <v>94</v>
      </c>
    </row>
    <row r="10" spans="1:21" s="108" customFormat="1" ht="15.75" thickBot="1" x14ac:dyDescent="0.3">
      <c r="B10" s="125" t="s">
        <v>90</v>
      </c>
      <c r="C10" s="128"/>
      <c r="D10" s="114">
        <f>SUM(D6:D9)</f>
        <v>10600</v>
      </c>
      <c r="E10" s="115">
        <f>SUM(E6:E9)</f>
        <v>12600</v>
      </c>
      <c r="F10" s="114">
        <f>SUM(F6:F9)</f>
        <v>9000</v>
      </c>
      <c r="G10" s="115">
        <f>SUM(G6:G9)</f>
        <v>600</v>
      </c>
      <c r="H10" s="114">
        <f>SUM(H6:H9)</f>
        <v>6260</v>
      </c>
      <c r="I10" s="115">
        <f>SUM(I6:I9)</f>
        <v>6500</v>
      </c>
      <c r="J10" s="114">
        <f>SUM(J6:J9)</f>
        <v>2200</v>
      </c>
      <c r="K10" s="115">
        <f>SUM(K6:K9)</f>
        <v>0</v>
      </c>
      <c r="L10" s="114">
        <f>SUM(L6:L9)</f>
        <v>1200</v>
      </c>
      <c r="M10" s="115">
        <f>SUM(M6:M9)</f>
        <v>0</v>
      </c>
      <c r="N10" s="114">
        <f>SUM(N6:N9)</f>
        <v>2800</v>
      </c>
      <c r="O10" s="115">
        <f>SUM(O6:O9)</f>
        <v>0</v>
      </c>
    </row>
    <row r="11" spans="1:21" ht="15.75" thickBot="1" x14ac:dyDescent="0.3"/>
    <row r="12" spans="1:21" x14ac:dyDescent="0.25">
      <c r="A12" s="80"/>
      <c r="C12" s="119"/>
      <c r="D12" s="106" t="s">
        <v>0</v>
      </c>
      <c r="E12" s="107"/>
      <c r="F12" s="106" t="s">
        <v>0</v>
      </c>
      <c r="G12" s="107"/>
      <c r="H12" s="106" t="s">
        <v>1</v>
      </c>
      <c r="I12" s="107"/>
      <c r="J12" s="106" t="s">
        <v>1</v>
      </c>
      <c r="K12" s="107"/>
      <c r="L12" s="106" t="s">
        <v>1</v>
      </c>
      <c r="M12" s="107"/>
      <c r="N12" s="106" t="s">
        <v>1</v>
      </c>
      <c r="O12" s="107"/>
      <c r="P12" s="63"/>
      <c r="Q12"/>
      <c r="R12" s="63"/>
    </row>
    <row r="13" spans="1:21" x14ac:dyDescent="0.25">
      <c r="A13" s="80"/>
      <c r="C13" s="120"/>
      <c r="D13" s="109" t="s">
        <v>2</v>
      </c>
      <c r="E13" s="110"/>
      <c r="F13" s="109" t="s">
        <v>83</v>
      </c>
      <c r="G13" s="110"/>
      <c r="H13" s="109" t="s">
        <v>3</v>
      </c>
      <c r="I13" s="110"/>
      <c r="J13" s="109" t="s">
        <v>4</v>
      </c>
      <c r="K13" s="110"/>
      <c r="L13" s="109" t="s">
        <v>63</v>
      </c>
      <c r="M13" s="110"/>
      <c r="N13" s="109" t="s">
        <v>64</v>
      </c>
      <c r="O13" s="110"/>
      <c r="P13" s="63"/>
      <c r="Q13"/>
      <c r="R13" s="63"/>
    </row>
    <row r="14" spans="1:21" s="80" customFormat="1" x14ac:dyDescent="0.25">
      <c r="C14" s="120"/>
      <c r="D14" s="111" t="s">
        <v>6</v>
      </c>
      <c r="E14" s="112" t="s">
        <v>7</v>
      </c>
      <c r="F14" s="111" t="s">
        <v>6</v>
      </c>
      <c r="G14" s="112" t="s">
        <v>7</v>
      </c>
      <c r="H14" s="111" t="s">
        <v>6</v>
      </c>
      <c r="I14" s="112" t="s">
        <v>7</v>
      </c>
      <c r="J14" s="111" t="s">
        <v>6</v>
      </c>
      <c r="K14" s="112" t="s">
        <v>7</v>
      </c>
      <c r="L14" s="111" t="s">
        <v>6</v>
      </c>
      <c r="M14" s="112" t="s">
        <v>7</v>
      </c>
      <c r="N14" s="111" t="s">
        <v>6</v>
      </c>
      <c r="O14" s="112" t="s">
        <v>7</v>
      </c>
    </row>
    <row r="15" spans="1:21" x14ac:dyDescent="0.25">
      <c r="A15" s="80"/>
      <c r="C15" s="121" t="s">
        <v>8</v>
      </c>
      <c r="D15" s="116">
        <f>SUMIF(B6:B9,C15,D6:D9)</f>
        <v>5100</v>
      </c>
      <c r="E15" s="117">
        <f>SUMIF(B6:B9,C15,E6:E9)</f>
        <v>6000</v>
      </c>
      <c r="F15" s="116">
        <f>SUMIF(B6:B9,C15,F6:F9)</f>
        <v>4700</v>
      </c>
      <c r="G15" s="117">
        <f>SUMIF(B6:B9,C15,G6:G9)</f>
        <v>600</v>
      </c>
      <c r="H15" s="116">
        <f>SUMIF(B6:B9,C15,H6:H9)</f>
        <v>2400</v>
      </c>
      <c r="I15" s="117">
        <f>SUMIF(B6:B9,C15,I6:I9)</f>
        <v>0</v>
      </c>
      <c r="J15" s="116">
        <f>SUMIF(B6:B9,C15,J6:J9)</f>
        <v>0</v>
      </c>
      <c r="K15" s="117">
        <f>SUMIF(B6:B9,C15,K6:K9)</f>
        <v>0</v>
      </c>
      <c r="L15" s="116">
        <f>SUMIF(B6:B9,C15,L6:L9)</f>
        <v>0</v>
      </c>
      <c r="M15" s="117">
        <f>SUMIF(B6:B9,C15,M6:M9)</f>
        <v>0</v>
      </c>
      <c r="N15" s="116">
        <f>SUMIF(B6:B9,C15,N6:N9)</f>
        <v>0</v>
      </c>
      <c r="O15" s="117">
        <f>SUMIF(B6:B9,C15,O6:O9)</f>
        <v>0</v>
      </c>
      <c r="P15" s="63"/>
      <c r="Q15"/>
      <c r="R15" s="63"/>
    </row>
    <row r="16" spans="1:21" ht="15.75" thickBot="1" x14ac:dyDescent="0.3">
      <c r="A16" s="80"/>
      <c r="C16" s="122" t="s">
        <v>10</v>
      </c>
      <c r="D16" s="104">
        <f>SUMIF(B7:B10,C16,D7:D10)</f>
        <v>5500</v>
      </c>
      <c r="E16" s="105">
        <f>SUMIF(B7:B10,C16,E7:E10)</f>
        <v>6600</v>
      </c>
      <c r="F16" s="104">
        <f>SUMIF(B7:B10,C16,F7:F10)</f>
        <v>4300</v>
      </c>
      <c r="G16" s="105">
        <f>SUMIF(B7:B10,C16,G7:G10)</f>
        <v>0</v>
      </c>
      <c r="H16" s="104">
        <f>SUMIF(B7:B10,C16,H7:H10)</f>
        <v>3860</v>
      </c>
      <c r="I16" s="105">
        <f>SUMIF(B7:B10,C16,I7:I10)</f>
        <v>6500</v>
      </c>
      <c r="J16" s="104">
        <f>SUMIF(B7:B10,C16,J7:J10)</f>
        <v>2200</v>
      </c>
      <c r="K16" s="105">
        <f>SUMIF(B7:B10,C16,K7:K10)</f>
        <v>0</v>
      </c>
      <c r="L16" s="104">
        <f>SUMIF(B7:B10,C16,L7:L10)</f>
        <v>1200</v>
      </c>
      <c r="M16" s="105">
        <f>SUMIF(B7:B10,C16,M7:M10)</f>
        <v>0</v>
      </c>
      <c r="N16" s="104">
        <f>SUMIF(B7:B10,C16,N7:N10)</f>
        <v>2800</v>
      </c>
      <c r="O16" s="105">
        <f>SUMIF(B7:B10,C16,O7:O10)</f>
        <v>0</v>
      </c>
      <c r="P16" s="63"/>
      <c r="Q16"/>
      <c r="R16" s="63"/>
    </row>
    <row r="17" spans="3:7" ht="15.75" thickBot="1" x14ac:dyDescent="0.3"/>
    <row r="18" spans="3:7" x14ac:dyDescent="0.25">
      <c r="C18" s="119"/>
      <c r="D18" s="106" t="s">
        <v>0</v>
      </c>
      <c r="E18" s="107"/>
      <c r="F18" s="106" t="s">
        <v>96</v>
      </c>
      <c r="G18" s="107"/>
    </row>
    <row r="19" spans="3:7" x14ac:dyDescent="0.25">
      <c r="C19" s="120"/>
      <c r="D19" s="111" t="s">
        <v>6</v>
      </c>
      <c r="E19" s="112" t="s">
        <v>7</v>
      </c>
      <c r="F19" s="111" t="s">
        <v>6</v>
      </c>
      <c r="G19" s="112" t="s">
        <v>7</v>
      </c>
    </row>
    <row r="20" spans="3:7" x14ac:dyDescent="0.25">
      <c r="C20" s="121" t="s">
        <v>8</v>
      </c>
      <c r="D20" s="116">
        <f>D15</f>
        <v>5100</v>
      </c>
      <c r="E20" s="117">
        <f>E15</f>
        <v>6000</v>
      </c>
      <c r="F20" s="116">
        <f>H15+J15+L15+N15</f>
        <v>2400</v>
      </c>
      <c r="G20" s="117">
        <f>I15+K15+M15+O15</f>
        <v>0</v>
      </c>
    </row>
    <row r="21" spans="3:7" ht="15.75" thickBot="1" x14ac:dyDescent="0.3">
      <c r="C21" s="122" t="s">
        <v>10</v>
      </c>
      <c r="D21" s="104">
        <f>D16</f>
        <v>5500</v>
      </c>
      <c r="E21" s="105">
        <f>E16</f>
        <v>6600</v>
      </c>
      <c r="F21" s="104">
        <f>H16+J16+L16+N16</f>
        <v>10060</v>
      </c>
      <c r="G21" s="105">
        <f>I16+K16+M16+O16</f>
        <v>6500</v>
      </c>
    </row>
    <row r="23" spans="3:7" x14ac:dyDescent="0.25">
      <c r="C23" s="101"/>
      <c r="D23" s="118" t="s">
        <v>95</v>
      </c>
      <c r="E23" s="118" t="s">
        <v>96</v>
      </c>
    </row>
    <row r="24" spans="3:7" x14ac:dyDescent="0.25">
      <c r="C24" s="113" t="s">
        <v>8</v>
      </c>
      <c r="D24" s="101">
        <f>D20+E20</f>
        <v>11100</v>
      </c>
      <c r="E24" s="101">
        <f>F20</f>
        <v>2400</v>
      </c>
    </row>
    <row r="25" spans="3:7" x14ac:dyDescent="0.25">
      <c r="C25" s="113" t="s">
        <v>10</v>
      </c>
      <c r="D25" s="101">
        <f>D21+E21</f>
        <v>12100</v>
      </c>
      <c r="E25" s="101">
        <f>F21+G21</f>
        <v>16560</v>
      </c>
    </row>
    <row r="26" spans="3:7" x14ac:dyDescent="0.25">
      <c r="C26" s="113" t="s">
        <v>90</v>
      </c>
      <c r="D26" s="118">
        <f>SUM(D24:D25)</f>
        <v>23200</v>
      </c>
      <c r="E26" s="118">
        <f>SUM(E24:E25)</f>
        <v>18960</v>
      </c>
    </row>
  </sheetData>
  <mergeCells count="26">
    <mergeCell ref="N12:O12"/>
    <mergeCell ref="D18:E18"/>
    <mergeCell ref="F18:G18"/>
    <mergeCell ref="D12:E12"/>
    <mergeCell ref="F12:G12"/>
    <mergeCell ref="H12:I12"/>
    <mergeCell ref="J12:K12"/>
    <mergeCell ref="L12:M12"/>
    <mergeCell ref="N13:O13"/>
    <mergeCell ref="D13:E13"/>
    <mergeCell ref="F13:G13"/>
    <mergeCell ref="H13:I13"/>
    <mergeCell ref="J13:K13"/>
    <mergeCell ref="L13:M13"/>
    <mergeCell ref="N3:O3"/>
    <mergeCell ref="N4:O4"/>
    <mergeCell ref="F3:G3"/>
    <mergeCell ref="F4:G4"/>
    <mergeCell ref="L3:M3"/>
    <mergeCell ref="L4:M4"/>
    <mergeCell ref="D4:E4"/>
    <mergeCell ref="H4:I4"/>
    <mergeCell ref="J4:K4"/>
    <mergeCell ref="D3:E3"/>
    <mergeCell ref="H3:I3"/>
    <mergeCell ref="J3:K3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topLeftCell="A44" workbookViewId="0">
      <selection activeCell="D68" sqref="D68"/>
    </sheetView>
  </sheetViews>
  <sheetFormatPr defaultColWidth="21.28515625" defaultRowHeight="15" x14ac:dyDescent="0.25"/>
  <cols>
    <col min="1" max="1" width="13" style="21" customWidth="1"/>
    <col min="2" max="2" width="9.42578125" style="21" bestFit="1" customWidth="1"/>
    <col min="3" max="3" width="18.7109375" style="21" bestFit="1" customWidth="1"/>
    <col min="4" max="4" width="21" style="21" customWidth="1"/>
    <col min="5" max="5" width="8.7109375" style="21" bestFit="1" customWidth="1"/>
    <col min="6" max="6" width="6.5703125" style="21" bestFit="1" customWidth="1"/>
    <col min="7" max="7" width="6" style="21" bestFit="1" customWidth="1"/>
    <col min="8" max="8" width="5.28515625" style="21" bestFit="1" customWidth="1"/>
    <col min="9" max="9" width="5.85546875" style="21" bestFit="1" customWidth="1"/>
    <col min="10" max="10" width="12.5703125" style="21" bestFit="1" customWidth="1"/>
    <col min="11" max="11" width="39" style="21" customWidth="1"/>
    <col min="12" max="16384" width="21.28515625" style="21"/>
  </cols>
  <sheetData>
    <row r="1" spans="1:12" ht="15.75" x14ac:dyDescent="0.25">
      <c r="A1" s="22" t="s">
        <v>12</v>
      </c>
      <c r="B1" s="16" t="s">
        <v>5</v>
      </c>
      <c r="C1" s="16" t="s">
        <v>13</v>
      </c>
      <c r="D1" s="17" t="s">
        <v>14</v>
      </c>
      <c r="E1" s="17" t="s">
        <v>15</v>
      </c>
      <c r="F1" s="17" t="s">
        <v>16</v>
      </c>
      <c r="G1" s="17" t="s">
        <v>17</v>
      </c>
      <c r="H1" s="17" t="s">
        <v>18</v>
      </c>
      <c r="I1" s="17" t="s">
        <v>6</v>
      </c>
      <c r="J1" s="17" t="s">
        <v>19</v>
      </c>
      <c r="K1" s="17" t="s">
        <v>20</v>
      </c>
    </row>
    <row r="2" spans="1:12" x14ac:dyDescent="0.25">
      <c r="A2" s="23" t="s">
        <v>2</v>
      </c>
      <c r="B2" s="12" t="s">
        <v>10</v>
      </c>
      <c r="C2" s="13" t="s">
        <v>21</v>
      </c>
      <c r="D2" s="13" t="s">
        <v>22</v>
      </c>
      <c r="E2" s="13" t="s">
        <v>9</v>
      </c>
      <c r="F2" s="14">
        <v>1</v>
      </c>
      <c r="G2" s="14">
        <v>8</v>
      </c>
      <c r="H2" s="14">
        <v>50</v>
      </c>
      <c r="I2" s="14">
        <v>700</v>
      </c>
      <c r="J2" s="13"/>
      <c r="K2" s="19" t="s">
        <v>23</v>
      </c>
      <c r="L2" s="21" t="str">
        <f>CONCATENATE(A2,"_",B2,"_",E2)</f>
        <v>PROD_FDC_Linux</v>
      </c>
    </row>
    <row r="3" spans="1:12" x14ac:dyDescent="0.25">
      <c r="A3" s="24" t="s">
        <v>2</v>
      </c>
      <c r="B3" s="9" t="s">
        <v>8</v>
      </c>
      <c r="C3" s="11" t="s">
        <v>21</v>
      </c>
      <c r="D3" s="11" t="s">
        <v>24</v>
      </c>
      <c r="E3" s="11" t="s">
        <v>9</v>
      </c>
      <c r="F3" s="10">
        <v>1</v>
      </c>
      <c r="G3" s="10">
        <v>8</v>
      </c>
      <c r="H3" s="10">
        <v>50</v>
      </c>
      <c r="I3" s="10">
        <v>700</v>
      </c>
      <c r="J3" s="11"/>
      <c r="K3" s="19" t="s">
        <v>23</v>
      </c>
      <c r="L3" s="79" t="str">
        <f t="shared" ref="L3:L66" si="0">CONCATENATE(A3,"_",B3,"_",E3)</f>
        <v>PROD_RDC_Linux</v>
      </c>
    </row>
    <row r="4" spans="1:12" x14ac:dyDescent="0.25">
      <c r="A4" s="25" t="s">
        <v>2</v>
      </c>
      <c r="B4" s="6" t="s">
        <v>10</v>
      </c>
      <c r="C4" s="7" t="s">
        <v>25</v>
      </c>
      <c r="D4" s="7" t="s">
        <v>26</v>
      </c>
      <c r="E4" s="7" t="s">
        <v>9</v>
      </c>
      <c r="F4" s="8">
        <v>1</v>
      </c>
      <c r="G4" s="8">
        <v>12</v>
      </c>
      <c r="H4" s="8">
        <v>100</v>
      </c>
      <c r="I4" s="8">
        <v>600</v>
      </c>
      <c r="J4" s="18"/>
      <c r="K4" s="26" t="s">
        <v>27</v>
      </c>
      <c r="L4" s="79" t="str">
        <f t="shared" si="0"/>
        <v>PROD_FDC_Linux</v>
      </c>
    </row>
    <row r="5" spans="1:12" x14ac:dyDescent="0.25">
      <c r="A5" s="27" t="s">
        <v>2</v>
      </c>
      <c r="B5" s="3" t="s">
        <v>8</v>
      </c>
      <c r="C5" s="4" t="s">
        <v>25</v>
      </c>
      <c r="D5" s="4" t="s">
        <v>28</v>
      </c>
      <c r="E5" s="4" t="s">
        <v>9</v>
      </c>
      <c r="F5" s="5">
        <v>1</v>
      </c>
      <c r="G5" s="5">
        <v>12</v>
      </c>
      <c r="H5" s="5">
        <v>100</v>
      </c>
      <c r="I5" s="5">
        <v>600</v>
      </c>
      <c r="J5" s="15"/>
      <c r="K5" s="26" t="s">
        <v>27</v>
      </c>
      <c r="L5" s="79" t="str">
        <f t="shared" si="0"/>
        <v>PROD_RDC_Linux</v>
      </c>
    </row>
    <row r="6" spans="1:12" x14ac:dyDescent="0.25">
      <c r="A6" s="25" t="s">
        <v>2</v>
      </c>
      <c r="B6" s="6" t="s">
        <v>10</v>
      </c>
      <c r="C6" s="7" t="s">
        <v>25</v>
      </c>
      <c r="D6" s="7" t="s">
        <v>29</v>
      </c>
      <c r="E6" s="7" t="s">
        <v>9</v>
      </c>
      <c r="F6" s="8">
        <v>1</v>
      </c>
      <c r="G6" s="8">
        <v>12</v>
      </c>
      <c r="H6" s="8">
        <v>100</v>
      </c>
      <c r="I6" s="8">
        <v>600</v>
      </c>
      <c r="J6" s="18"/>
      <c r="K6" s="26" t="s">
        <v>27</v>
      </c>
      <c r="L6" s="79" t="str">
        <f t="shared" si="0"/>
        <v>PROD_FDC_Linux</v>
      </c>
    </row>
    <row r="7" spans="1:12" x14ac:dyDescent="0.25">
      <c r="A7" s="27" t="s">
        <v>2</v>
      </c>
      <c r="B7" s="3" t="s">
        <v>8</v>
      </c>
      <c r="C7" s="4" t="s">
        <v>25</v>
      </c>
      <c r="D7" s="4" t="s">
        <v>30</v>
      </c>
      <c r="E7" s="4" t="s">
        <v>9</v>
      </c>
      <c r="F7" s="5">
        <v>1</v>
      </c>
      <c r="G7" s="5">
        <v>12</v>
      </c>
      <c r="H7" s="5">
        <v>100</v>
      </c>
      <c r="I7" s="5">
        <v>600</v>
      </c>
      <c r="J7" s="15"/>
      <c r="K7" s="26" t="s">
        <v>27</v>
      </c>
      <c r="L7" s="79" t="str">
        <f t="shared" si="0"/>
        <v>PROD_RDC_Linux</v>
      </c>
    </row>
    <row r="8" spans="1:12" x14ac:dyDescent="0.25">
      <c r="A8" s="25" t="s">
        <v>2</v>
      </c>
      <c r="B8" s="6" t="s">
        <v>10</v>
      </c>
      <c r="C8" s="7" t="s">
        <v>31</v>
      </c>
      <c r="D8" s="7" t="s">
        <v>32</v>
      </c>
      <c r="E8" s="7" t="s">
        <v>9</v>
      </c>
      <c r="F8" s="8">
        <v>1</v>
      </c>
      <c r="G8" s="8">
        <v>12</v>
      </c>
      <c r="H8" s="8">
        <v>100</v>
      </c>
      <c r="I8" s="8">
        <v>800</v>
      </c>
      <c r="J8" s="18"/>
      <c r="K8" s="26" t="s">
        <v>27</v>
      </c>
      <c r="L8" s="79" t="str">
        <f t="shared" si="0"/>
        <v>PROD_FDC_Linux</v>
      </c>
    </row>
    <row r="9" spans="1:12" x14ac:dyDescent="0.25">
      <c r="A9" s="25" t="s">
        <v>2</v>
      </c>
      <c r="B9" s="6" t="s">
        <v>10</v>
      </c>
      <c r="C9" s="7" t="s">
        <v>31</v>
      </c>
      <c r="D9" s="7" t="s">
        <v>33</v>
      </c>
      <c r="E9" s="7" t="s">
        <v>9</v>
      </c>
      <c r="F9" s="8">
        <v>1</v>
      </c>
      <c r="G9" s="8">
        <v>12</v>
      </c>
      <c r="H9" s="8">
        <v>100</v>
      </c>
      <c r="I9" s="8">
        <v>800</v>
      </c>
      <c r="J9" s="18"/>
      <c r="K9" s="26" t="s">
        <v>27</v>
      </c>
      <c r="L9" s="79" t="str">
        <f t="shared" si="0"/>
        <v>PROD_FDC_Linux</v>
      </c>
    </row>
    <row r="10" spans="1:12" x14ac:dyDescent="0.25">
      <c r="A10" s="25" t="s">
        <v>2</v>
      </c>
      <c r="B10" s="6" t="s">
        <v>10</v>
      </c>
      <c r="C10" s="7" t="s">
        <v>31</v>
      </c>
      <c r="D10" s="7" t="s">
        <v>34</v>
      </c>
      <c r="E10" s="7" t="s">
        <v>9</v>
      </c>
      <c r="F10" s="8">
        <v>1</v>
      </c>
      <c r="G10" s="8">
        <v>12</v>
      </c>
      <c r="H10" s="8">
        <v>100</v>
      </c>
      <c r="I10" s="8">
        <v>800</v>
      </c>
      <c r="J10" s="18"/>
      <c r="K10" s="26" t="s">
        <v>27</v>
      </c>
      <c r="L10" s="79" t="str">
        <f t="shared" si="0"/>
        <v>PROD_FDC_Linux</v>
      </c>
    </row>
    <row r="11" spans="1:12" x14ac:dyDescent="0.25">
      <c r="A11" s="27" t="s">
        <v>2</v>
      </c>
      <c r="B11" s="3" t="s">
        <v>8</v>
      </c>
      <c r="C11" s="4" t="s">
        <v>31</v>
      </c>
      <c r="D11" s="4" t="s">
        <v>35</v>
      </c>
      <c r="E11" s="4" t="s">
        <v>9</v>
      </c>
      <c r="F11" s="5">
        <v>1</v>
      </c>
      <c r="G11" s="5">
        <v>12</v>
      </c>
      <c r="H11" s="5">
        <v>100</v>
      </c>
      <c r="I11" s="5">
        <v>800</v>
      </c>
      <c r="J11" s="15"/>
      <c r="K11" s="26" t="s">
        <v>27</v>
      </c>
      <c r="L11" s="79" t="str">
        <f t="shared" si="0"/>
        <v>PROD_RDC_Linux</v>
      </c>
    </row>
    <row r="12" spans="1:12" x14ac:dyDescent="0.25">
      <c r="A12" s="27" t="s">
        <v>2</v>
      </c>
      <c r="B12" s="3" t="s">
        <v>8</v>
      </c>
      <c r="C12" s="4" t="s">
        <v>31</v>
      </c>
      <c r="D12" s="4" t="s">
        <v>36</v>
      </c>
      <c r="E12" s="4" t="s">
        <v>9</v>
      </c>
      <c r="F12" s="5">
        <v>1</v>
      </c>
      <c r="G12" s="5">
        <v>12</v>
      </c>
      <c r="H12" s="5">
        <v>100</v>
      </c>
      <c r="I12" s="5">
        <v>800</v>
      </c>
      <c r="J12" s="15"/>
      <c r="K12" s="26" t="s">
        <v>27</v>
      </c>
      <c r="L12" s="79" t="str">
        <f t="shared" si="0"/>
        <v>PROD_RDC_Linux</v>
      </c>
    </row>
    <row r="13" spans="1:12" x14ac:dyDescent="0.25">
      <c r="A13" s="27" t="s">
        <v>2</v>
      </c>
      <c r="B13" s="3" t="s">
        <v>8</v>
      </c>
      <c r="C13" s="4" t="s">
        <v>31</v>
      </c>
      <c r="D13" s="4" t="s">
        <v>37</v>
      </c>
      <c r="E13" s="4" t="s">
        <v>9</v>
      </c>
      <c r="F13" s="5">
        <v>1</v>
      </c>
      <c r="G13" s="5">
        <v>12</v>
      </c>
      <c r="H13" s="5">
        <v>100</v>
      </c>
      <c r="I13" s="5">
        <v>800</v>
      </c>
      <c r="J13" s="15"/>
      <c r="K13" s="26" t="s">
        <v>27</v>
      </c>
      <c r="L13" s="79" t="str">
        <f t="shared" si="0"/>
        <v>PROD_RDC_Linux</v>
      </c>
    </row>
    <row r="14" spans="1:12" x14ac:dyDescent="0.25">
      <c r="A14" s="23" t="s">
        <v>2</v>
      </c>
      <c r="B14" s="12" t="s">
        <v>10</v>
      </c>
      <c r="C14" s="13" t="s">
        <v>38</v>
      </c>
      <c r="D14" s="13" t="s">
        <v>39</v>
      </c>
      <c r="E14" s="13" t="s">
        <v>9</v>
      </c>
      <c r="F14" s="14">
        <v>1</v>
      </c>
      <c r="G14" s="14">
        <v>10</v>
      </c>
      <c r="H14" s="14">
        <v>80</v>
      </c>
      <c r="I14" s="14">
        <v>200</v>
      </c>
      <c r="J14" s="2">
        <v>3000</v>
      </c>
      <c r="K14" s="20" t="s">
        <v>40</v>
      </c>
      <c r="L14" s="79" t="str">
        <f t="shared" si="0"/>
        <v>PROD_FDC_Linux</v>
      </c>
    </row>
    <row r="15" spans="1:12" x14ac:dyDescent="0.25">
      <c r="A15" s="23" t="s">
        <v>2</v>
      </c>
      <c r="B15" s="12" t="s">
        <v>10</v>
      </c>
      <c r="C15" s="13" t="s">
        <v>38</v>
      </c>
      <c r="D15" s="13" t="s">
        <v>41</v>
      </c>
      <c r="E15" s="13" t="s">
        <v>9</v>
      </c>
      <c r="F15" s="14">
        <v>1</v>
      </c>
      <c r="G15" s="14">
        <v>10</v>
      </c>
      <c r="H15" s="14">
        <v>80</v>
      </c>
      <c r="I15" s="14">
        <v>200</v>
      </c>
      <c r="J15" s="2"/>
      <c r="K15" s="20" t="s">
        <v>40</v>
      </c>
      <c r="L15" s="79" t="str">
        <f t="shared" si="0"/>
        <v>PROD_FDC_Linux</v>
      </c>
    </row>
    <row r="16" spans="1:12" x14ac:dyDescent="0.25">
      <c r="A16" s="24" t="s">
        <v>2</v>
      </c>
      <c r="B16" s="9" t="s">
        <v>8</v>
      </c>
      <c r="C16" s="11" t="s">
        <v>42</v>
      </c>
      <c r="D16" s="11" t="s">
        <v>43</v>
      </c>
      <c r="E16" s="11" t="s">
        <v>9</v>
      </c>
      <c r="F16" s="10">
        <v>1</v>
      </c>
      <c r="G16" s="10">
        <v>10</v>
      </c>
      <c r="H16" s="10">
        <v>80</v>
      </c>
      <c r="I16" s="10">
        <v>200</v>
      </c>
      <c r="J16" s="1">
        <v>3000</v>
      </c>
      <c r="K16" s="20" t="s">
        <v>40</v>
      </c>
      <c r="L16" s="79" t="str">
        <f t="shared" si="0"/>
        <v>PROD_RDC_Linux</v>
      </c>
    </row>
    <row r="17" spans="1:12" x14ac:dyDescent="0.25">
      <c r="A17" s="24" t="s">
        <v>2</v>
      </c>
      <c r="B17" s="9" t="s">
        <v>8</v>
      </c>
      <c r="C17" s="11" t="s">
        <v>42</v>
      </c>
      <c r="D17" s="11" t="s">
        <v>44</v>
      </c>
      <c r="E17" s="11" t="s">
        <v>9</v>
      </c>
      <c r="F17" s="10">
        <v>1</v>
      </c>
      <c r="G17" s="10">
        <v>10</v>
      </c>
      <c r="H17" s="10">
        <v>80</v>
      </c>
      <c r="I17" s="10">
        <v>200</v>
      </c>
      <c r="J17" s="1"/>
      <c r="K17" s="20" t="s">
        <v>40</v>
      </c>
      <c r="L17" s="79" t="str">
        <f t="shared" si="0"/>
        <v>PROD_RDC_Linux</v>
      </c>
    </row>
    <row r="18" spans="1:12" x14ac:dyDescent="0.25">
      <c r="A18" s="23" t="s">
        <v>2</v>
      </c>
      <c r="B18" s="12" t="s">
        <v>10</v>
      </c>
      <c r="C18" s="13" t="s">
        <v>45</v>
      </c>
      <c r="D18" s="13" t="s">
        <v>46</v>
      </c>
      <c r="E18" s="13" t="s">
        <v>9</v>
      </c>
      <c r="F18" s="14">
        <v>1</v>
      </c>
      <c r="G18" s="14">
        <v>10</v>
      </c>
      <c r="H18" s="14">
        <v>80</v>
      </c>
      <c r="I18" s="14">
        <v>200</v>
      </c>
      <c r="J18" s="2">
        <v>3000</v>
      </c>
      <c r="K18" s="20" t="s">
        <v>40</v>
      </c>
      <c r="L18" s="79" t="str">
        <f t="shared" si="0"/>
        <v>PROD_FDC_Linux</v>
      </c>
    </row>
    <row r="19" spans="1:12" x14ac:dyDescent="0.25">
      <c r="A19" s="23" t="s">
        <v>2</v>
      </c>
      <c r="B19" s="12" t="s">
        <v>10</v>
      </c>
      <c r="C19" s="13" t="s">
        <v>45</v>
      </c>
      <c r="D19" s="13" t="s">
        <v>47</v>
      </c>
      <c r="E19" s="13" t="s">
        <v>9</v>
      </c>
      <c r="F19" s="14">
        <v>1</v>
      </c>
      <c r="G19" s="14">
        <v>10</v>
      </c>
      <c r="H19" s="14">
        <v>80</v>
      </c>
      <c r="I19" s="14">
        <v>200</v>
      </c>
      <c r="J19" s="2"/>
      <c r="K19" s="20" t="s">
        <v>40</v>
      </c>
      <c r="L19" s="79" t="str">
        <f t="shared" si="0"/>
        <v>PROD_FDC_Linux</v>
      </c>
    </row>
    <row r="20" spans="1:12" x14ac:dyDescent="0.25">
      <c r="A20" s="24" t="s">
        <v>2</v>
      </c>
      <c r="B20" s="9" t="s">
        <v>8</v>
      </c>
      <c r="C20" s="11" t="s">
        <v>48</v>
      </c>
      <c r="D20" s="11" t="s">
        <v>49</v>
      </c>
      <c r="E20" s="11" t="s">
        <v>9</v>
      </c>
      <c r="F20" s="10">
        <v>1</v>
      </c>
      <c r="G20" s="10">
        <v>10</v>
      </c>
      <c r="H20" s="10">
        <v>80</v>
      </c>
      <c r="I20" s="10">
        <v>200</v>
      </c>
      <c r="J20" s="1">
        <v>3000</v>
      </c>
      <c r="K20" s="20" t="s">
        <v>40</v>
      </c>
      <c r="L20" s="79" t="str">
        <f t="shared" si="0"/>
        <v>PROD_RDC_Linux</v>
      </c>
    </row>
    <row r="21" spans="1:12" x14ac:dyDescent="0.25">
      <c r="A21" s="24" t="s">
        <v>2</v>
      </c>
      <c r="B21" s="9" t="s">
        <v>8</v>
      </c>
      <c r="C21" s="11" t="s">
        <v>48</v>
      </c>
      <c r="D21" s="11" t="s">
        <v>50</v>
      </c>
      <c r="E21" s="11" t="s">
        <v>9</v>
      </c>
      <c r="F21" s="10">
        <v>1</v>
      </c>
      <c r="G21" s="10">
        <v>10</v>
      </c>
      <c r="H21" s="10">
        <v>80</v>
      </c>
      <c r="I21" s="10">
        <v>200</v>
      </c>
      <c r="J21" s="1"/>
      <c r="K21" s="20" t="s">
        <v>40</v>
      </c>
      <c r="L21" s="79" t="str">
        <f t="shared" si="0"/>
        <v>PROD_RDC_Linux</v>
      </c>
    </row>
    <row r="22" spans="1:12" x14ac:dyDescent="0.25">
      <c r="A22" s="33" t="s">
        <v>2</v>
      </c>
      <c r="B22" s="31" t="s">
        <v>10</v>
      </c>
      <c r="C22" s="32" t="s">
        <v>51</v>
      </c>
      <c r="D22" s="32" t="s">
        <v>52</v>
      </c>
      <c r="E22" s="32" t="s">
        <v>11</v>
      </c>
      <c r="F22" s="30">
        <v>1</v>
      </c>
      <c r="G22" s="30">
        <v>1</v>
      </c>
      <c r="H22" s="30">
        <v>48</v>
      </c>
      <c r="I22" s="30">
        <v>100</v>
      </c>
      <c r="J22" s="29">
        <v>600</v>
      </c>
      <c r="K22" s="35" t="s">
        <v>53</v>
      </c>
      <c r="L22" s="79" t="str">
        <f t="shared" si="0"/>
        <v>PROD_FDC_AIX</v>
      </c>
    </row>
    <row r="23" spans="1:12" x14ac:dyDescent="0.25">
      <c r="A23" s="33" t="s">
        <v>2</v>
      </c>
      <c r="B23" s="31" t="s">
        <v>10</v>
      </c>
      <c r="C23" s="32" t="s">
        <v>51</v>
      </c>
      <c r="D23" s="32" t="s">
        <v>54</v>
      </c>
      <c r="E23" s="32" t="s">
        <v>11</v>
      </c>
      <c r="F23" s="30">
        <v>1</v>
      </c>
      <c r="G23" s="30">
        <v>1</v>
      </c>
      <c r="H23" s="30">
        <v>48</v>
      </c>
      <c r="I23" s="30">
        <v>100</v>
      </c>
      <c r="J23" s="28"/>
      <c r="K23" s="35" t="s">
        <v>53</v>
      </c>
      <c r="L23" s="79" t="str">
        <f t="shared" si="0"/>
        <v>PROD_FDC_AIX</v>
      </c>
    </row>
    <row r="24" spans="1:12" x14ac:dyDescent="0.25">
      <c r="A24" s="33" t="s">
        <v>2</v>
      </c>
      <c r="B24" s="31" t="s">
        <v>10</v>
      </c>
      <c r="C24" s="32" t="s">
        <v>55</v>
      </c>
      <c r="D24" s="32" t="s">
        <v>56</v>
      </c>
      <c r="E24" s="32" t="s">
        <v>11</v>
      </c>
      <c r="F24" s="30">
        <v>1</v>
      </c>
      <c r="G24" s="30">
        <v>2</v>
      </c>
      <c r="H24" s="30">
        <v>16</v>
      </c>
      <c r="I24" s="30">
        <v>100</v>
      </c>
      <c r="J24" s="34"/>
      <c r="K24" s="34" t="s">
        <v>57</v>
      </c>
      <c r="L24" s="79" t="str">
        <f t="shared" si="0"/>
        <v>PROD_FDC_AIX</v>
      </c>
    </row>
    <row r="25" spans="1:12" x14ac:dyDescent="0.25">
      <c r="A25" s="33" t="s">
        <v>2</v>
      </c>
      <c r="B25" s="31" t="s">
        <v>10</v>
      </c>
      <c r="C25" s="32" t="s">
        <v>55</v>
      </c>
      <c r="D25" s="32" t="s">
        <v>58</v>
      </c>
      <c r="E25" s="32" t="s">
        <v>11</v>
      </c>
      <c r="F25" s="30">
        <v>1</v>
      </c>
      <c r="G25" s="30">
        <v>2</v>
      </c>
      <c r="H25" s="30">
        <v>16</v>
      </c>
      <c r="I25" s="30">
        <v>100</v>
      </c>
      <c r="J25" s="34"/>
      <c r="K25" s="34" t="s">
        <v>57</v>
      </c>
      <c r="L25" s="79" t="str">
        <f t="shared" si="0"/>
        <v>PROD_FDC_AIX</v>
      </c>
    </row>
    <row r="26" spans="1:12" x14ac:dyDescent="0.25">
      <c r="A26" s="43" t="s">
        <v>3</v>
      </c>
      <c r="B26" s="40" t="s">
        <v>10</v>
      </c>
      <c r="C26" s="41" t="s">
        <v>21</v>
      </c>
      <c r="D26" s="41" t="s">
        <v>22</v>
      </c>
      <c r="E26" s="41" t="s">
        <v>9</v>
      </c>
      <c r="F26" s="42">
        <v>1</v>
      </c>
      <c r="G26" s="42">
        <v>4</v>
      </c>
      <c r="H26" s="42">
        <v>40</v>
      </c>
      <c r="I26" s="42">
        <v>600</v>
      </c>
      <c r="J26" s="41"/>
      <c r="K26" s="44" t="s">
        <v>23</v>
      </c>
      <c r="L26" s="79" t="str">
        <f t="shared" si="0"/>
        <v>UAT_FDC_Linux</v>
      </c>
    </row>
    <row r="27" spans="1:12" x14ac:dyDescent="0.25">
      <c r="A27" s="45" t="s">
        <v>3</v>
      </c>
      <c r="B27" s="37" t="s">
        <v>8</v>
      </c>
      <c r="C27" s="39" t="s">
        <v>21</v>
      </c>
      <c r="D27" s="39" t="s">
        <v>24</v>
      </c>
      <c r="E27" s="39" t="s">
        <v>9</v>
      </c>
      <c r="F27" s="38">
        <v>1</v>
      </c>
      <c r="G27" s="38">
        <v>4</v>
      </c>
      <c r="H27" s="38">
        <v>40</v>
      </c>
      <c r="I27" s="38">
        <v>600</v>
      </c>
      <c r="J27" s="39"/>
      <c r="K27" s="44" t="s">
        <v>23</v>
      </c>
      <c r="L27" s="79" t="str">
        <f t="shared" si="0"/>
        <v>UAT_RDC_Linux</v>
      </c>
    </row>
    <row r="28" spans="1:12" s="79" customFormat="1" x14ac:dyDescent="0.25">
      <c r="A28" s="67" t="s">
        <v>3</v>
      </c>
      <c r="B28" s="67" t="s">
        <v>10</v>
      </c>
      <c r="C28" s="68" t="s">
        <v>59</v>
      </c>
      <c r="D28" s="68" t="s">
        <v>26</v>
      </c>
      <c r="E28" s="68" t="s">
        <v>9</v>
      </c>
      <c r="F28" s="69">
        <v>1</v>
      </c>
      <c r="G28" s="69">
        <v>8</v>
      </c>
      <c r="H28" s="69">
        <v>96</v>
      </c>
      <c r="I28" s="69">
        <v>600</v>
      </c>
      <c r="J28" s="74"/>
      <c r="K28" s="26" t="s">
        <v>27</v>
      </c>
      <c r="L28" s="79" t="str">
        <f t="shared" si="0"/>
        <v>UAT_FDC_Linux</v>
      </c>
    </row>
    <row r="29" spans="1:12" s="79" customFormat="1" x14ac:dyDescent="0.25">
      <c r="A29" s="64" t="s">
        <v>3</v>
      </c>
      <c r="B29" s="64" t="s">
        <v>8</v>
      </c>
      <c r="C29" s="65" t="s">
        <v>59</v>
      </c>
      <c r="D29" s="65" t="s">
        <v>28</v>
      </c>
      <c r="E29" s="65" t="s">
        <v>9</v>
      </c>
      <c r="F29" s="66">
        <v>1</v>
      </c>
      <c r="G29" s="66">
        <v>8</v>
      </c>
      <c r="H29" s="66">
        <v>96</v>
      </c>
      <c r="I29" s="66">
        <v>600</v>
      </c>
      <c r="J29" s="73"/>
      <c r="K29" s="26" t="s">
        <v>27</v>
      </c>
      <c r="L29" s="79" t="str">
        <f t="shared" si="0"/>
        <v>UAT_RDC_Linux</v>
      </c>
    </row>
    <row r="30" spans="1:12" s="79" customFormat="1" x14ac:dyDescent="0.25">
      <c r="A30" s="67" t="s">
        <v>3</v>
      </c>
      <c r="B30" s="67" t="s">
        <v>10</v>
      </c>
      <c r="C30" s="68" t="s">
        <v>60</v>
      </c>
      <c r="D30" s="68" t="s">
        <v>29</v>
      </c>
      <c r="E30" s="68" t="s">
        <v>9</v>
      </c>
      <c r="F30" s="69">
        <v>1</v>
      </c>
      <c r="G30" s="69">
        <v>8</v>
      </c>
      <c r="H30" s="69">
        <v>96</v>
      </c>
      <c r="I30" s="69">
        <v>600</v>
      </c>
      <c r="J30" s="74"/>
      <c r="K30" s="26" t="s">
        <v>27</v>
      </c>
      <c r="L30" s="79" t="str">
        <f t="shared" si="0"/>
        <v>UAT_FDC_Linux</v>
      </c>
    </row>
    <row r="31" spans="1:12" s="79" customFormat="1" x14ac:dyDescent="0.25">
      <c r="A31" s="64" t="s">
        <v>3</v>
      </c>
      <c r="B31" s="64" t="s">
        <v>8</v>
      </c>
      <c r="C31" s="65" t="s">
        <v>60</v>
      </c>
      <c r="D31" s="65" t="s">
        <v>30</v>
      </c>
      <c r="E31" s="65" t="s">
        <v>9</v>
      </c>
      <c r="F31" s="66">
        <v>1</v>
      </c>
      <c r="G31" s="66">
        <v>8</v>
      </c>
      <c r="H31" s="66">
        <v>96</v>
      </c>
      <c r="I31" s="66">
        <v>600</v>
      </c>
      <c r="J31" s="73"/>
      <c r="K31" s="26" t="s">
        <v>27</v>
      </c>
      <c r="L31" s="79" t="str">
        <f t="shared" si="0"/>
        <v>UAT_RDC_Linux</v>
      </c>
    </row>
    <row r="32" spans="1:12" s="79" customFormat="1" x14ac:dyDescent="0.25">
      <c r="A32" s="67" t="s">
        <v>3</v>
      </c>
      <c r="B32" s="67" t="s">
        <v>10</v>
      </c>
      <c r="C32" s="68" t="s">
        <v>61</v>
      </c>
      <c r="D32" s="68" t="s">
        <v>32</v>
      </c>
      <c r="E32" s="68" t="s">
        <v>9</v>
      </c>
      <c r="F32" s="69">
        <v>1</v>
      </c>
      <c r="G32" s="69">
        <v>8</v>
      </c>
      <c r="H32" s="69">
        <v>96</v>
      </c>
      <c r="I32" s="69">
        <v>600</v>
      </c>
      <c r="J32" s="74"/>
      <c r="K32" s="26" t="s">
        <v>27</v>
      </c>
      <c r="L32" s="79" t="str">
        <f t="shared" si="0"/>
        <v>UAT_FDC_Linux</v>
      </c>
    </row>
    <row r="33" spans="1:12" s="79" customFormat="1" x14ac:dyDescent="0.25">
      <c r="A33" s="64" t="s">
        <v>3</v>
      </c>
      <c r="B33" s="64" t="s">
        <v>8</v>
      </c>
      <c r="C33" s="65" t="s">
        <v>61</v>
      </c>
      <c r="D33" s="65" t="s">
        <v>33</v>
      </c>
      <c r="E33" s="65" t="s">
        <v>9</v>
      </c>
      <c r="F33" s="66">
        <v>1</v>
      </c>
      <c r="G33" s="66">
        <v>8</v>
      </c>
      <c r="H33" s="66">
        <v>96</v>
      </c>
      <c r="I33" s="66">
        <v>600</v>
      </c>
      <c r="J33" s="73"/>
      <c r="K33" s="26" t="s">
        <v>27</v>
      </c>
      <c r="L33" s="79" t="str">
        <f t="shared" si="0"/>
        <v>UAT_RDC_Linux</v>
      </c>
    </row>
    <row r="34" spans="1:12" x14ac:dyDescent="0.25">
      <c r="A34" s="36" t="s">
        <v>3</v>
      </c>
      <c r="B34" s="37" t="s">
        <v>10</v>
      </c>
      <c r="C34" s="39" t="s">
        <v>38</v>
      </c>
      <c r="D34" s="39" t="s">
        <v>34</v>
      </c>
      <c r="E34" s="39" t="s">
        <v>9</v>
      </c>
      <c r="F34" s="38">
        <v>1</v>
      </c>
      <c r="G34" s="38">
        <v>4</v>
      </c>
      <c r="H34" s="38">
        <v>64</v>
      </c>
      <c r="I34" s="38">
        <v>150</v>
      </c>
      <c r="J34" s="1">
        <v>1500</v>
      </c>
      <c r="K34" s="46" t="s">
        <v>40</v>
      </c>
      <c r="L34" s="79" t="str">
        <f t="shared" si="0"/>
        <v>UAT_FDC_Linux</v>
      </c>
    </row>
    <row r="35" spans="1:12" x14ac:dyDescent="0.25">
      <c r="A35" s="36" t="s">
        <v>3</v>
      </c>
      <c r="B35" s="37" t="s">
        <v>10</v>
      </c>
      <c r="C35" s="39" t="s">
        <v>38</v>
      </c>
      <c r="D35" s="39" t="s">
        <v>35</v>
      </c>
      <c r="E35" s="39" t="s">
        <v>9</v>
      </c>
      <c r="F35" s="38">
        <v>1</v>
      </c>
      <c r="G35" s="38">
        <v>4</v>
      </c>
      <c r="H35" s="38">
        <v>64</v>
      </c>
      <c r="I35" s="38">
        <v>150</v>
      </c>
      <c r="J35" s="1"/>
      <c r="K35" s="46" t="s">
        <v>40</v>
      </c>
      <c r="L35" s="79" t="str">
        <f t="shared" si="0"/>
        <v>UAT_FDC_Linux</v>
      </c>
    </row>
    <row r="36" spans="1:12" x14ac:dyDescent="0.25">
      <c r="A36" s="36" t="s">
        <v>3</v>
      </c>
      <c r="B36" s="37" t="s">
        <v>10</v>
      </c>
      <c r="C36" s="39" t="s">
        <v>42</v>
      </c>
      <c r="D36" s="39" t="s">
        <v>36</v>
      </c>
      <c r="E36" s="39" t="s">
        <v>9</v>
      </c>
      <c r="F36" s="38">
        <v>1</v>
      </c>
      <c r="G36" s="38">
        <v>4</v>
      </c>
      <c r="H36" s="38">
        <v>64</v>
      </c>
      <c r="I36" s="38">
        <v>150</v>
      </c>
      <c r="J36" s="1">
        <v>1500</v>
      </c>
      <c r="K36" s="46" t="s">
        <v>40</v>
      </c>
      <c r="L36" s="79" t="str">
        <f t="shared" si="0"/>
        <v>UAT_FDC_Linux</v>
      </c>
    </row>
    <row r="37" spans="1:12" x14ac:dyDescent="0.25">
      <c r="A37" s="36" t="s">
        <v>3</v>
      </c>
      <c r="B37" s="37" t="s">
        <v>10</v>
      </c>
      <c r="C37" s="39" t="s">
        <v>42</v>
      </c>
      <c r="D37" s="39" t="s">
        <v>37</v>
      </c>
      <c r="E37" s="39" t="s">
        <v>9</v>
      </c>
      <c r="F37" s="38">
        <v>1</v>
      </c>
      <c r="G37" s="38">
        <v>4</v>
      </c>
      <c r="H37" s="38">
        <v>64</v>
      </c>
      <c r="I37" s="38">
        <v>150</v>
      </c>
      <c r="J37" s="1"/>
      <c r="K37" s="46" t="s">
        <v>40</v>
      </c>
      <c r="L37" s="79" t="str">
        <f t="shared" si="0"/>
        <v>UAT_FDC_Linux</v>
      </c>
    </row>
    <row r="38" spans="1:12" x14ac:dyDescent="0.25">
      <c r="A38" s="36" t="s">
        <v>3</v>
      </c>
      <c r="B38" s="37" t="s">
        <v>10</v>
      </c>
      <c r="C38" s="39" t="s">
        <v>45</v>
      </c>
      <c r="D38" s="39" t="s">
        <v>39</v>
      </c>
      <c r="E38" s="39" t="s">
        <v>9</v>
      </c>
      <c r="F38" s="38">
        <v>1</v>
      </c>
      <c r="G38" s="38">
        <v>4</v>
      </c>
      <c r="H38" s="38">
        <v>64</v>
      </c>
      <c r="I38" s="38">
        <v>150</v>
      </c>
      <c r="J38" s="1">
        <v>1500</v>
      </c>
      <c r="K38" s="46" t="s">
        <v>40</v>
      </c>
      <c r="L38" s="79" t="str">
        <f t="shared" si="0"/>
        <v>UAT_FDC_Linux</v>
      </c>
    </row>
    <row r="39" spans="1:12" x14ac:dyDescent="0.25">
      <c r="A39" s="36" t="s">
        <v>3</v>
      </c>
      <c r="B39" s="37" t="s">
        <v>10</v>
      </c>
      <c r="C39" s="39" t="s">
        <v>45</v>
      </c>
      <c r="D39" s="39" t="s">
        <v>41</v>
      </c>
      <c r="E39" s="39" t="s">
        <v>9</v>
      </c>
      <c r="F39" s="38">
        <v>1</v>
      </c>
      <c r="G39" s="38">
        <v>4</v>
      </c>
      <c r="H39" s="38">
        <v>64</v>
      </c>
      <c r="I39" s="38">
        <v>150</v>
      </c>
      <c r="J39" s="1"/>
      <c r="K39" s="46" t="s">
        <v>40</v>
      </c>
      <c r="L39" s="79" t="str">
        <f t="shared" si="0"/>
        <v>UAT_FDC_Linux</v>
      </c>
    </row>
    <row r="40" spans="1:12" x14ac:dyDescent="0.25">
      <c r="A40" s="36" t="s">
        <v>3</v>
      </c>
      <c r="B40" s="37" t="s">
        <v>10</v>
      </c>
      <c r="C40" s="39" t="s">
        <v>48</v>
      </c>
      <c r="D40" s="39" t="s">
        <v>43</v>
      </c>
      <c r="E40" s="39" t="s">
        <v>9</v>
      </c>
      <c r="F40" s="38">
        <v>1</v>
      </c>
      <c r="G40" s="38">
        <v>4</v>
      </c>
      <c r="H40" s="38">
        <v>64</v>
      </c>
      <c r="I40" s="38">
        <v>150</v>
      </c>
      <c r="J40" s="1">
        <v>1500</v>
      </c>
      <c r="K40" s="46" t="s">
        <v>40</v>
      </c>
      <c r="L40" s="79" t="str">
        <f t="shared" si="0"/>
        <v>UAT_FDC_Linux</v>
      </c>
    </row>
    <row r="41" spans="1:12" x14ac:dyDescent="0.25">
      <c r="A41" s="36" t="s">
        <v>3</v>
      </c>
      <c r="B41" s="37" t="s">
        <v>10</v>
      </c>
      <c r="C41" s="39" t="s">
        <v>48</v>
      </c>
      <c r="D41" s="39" t="s">
        <v>44</v>
      </c>
      <c r="E41" s="39" t="s">
        <v>9</v>
      </c>
      <c r="F41" s="38">
        <v>1</v>
      </c>
      <c r="G41" s="38">
        <v>4</v>
      </c>
      <c r="H41" s="38">
        <v>64</v>
      </c>
      <c r="I41" s="38">
        <v>150</v>
      </c>
      <c r="J41" s="1"/>
      <c r="K41" s="46" t="s">
        <v>40</v>
      </c>
      <c r="L41" s="79" t="str">
        <f t="shared" si="0"/>
        <v>UAT_FDC_Linux</v>
      </c>
    </row>
    <row r="42" spans="1:12" x14ac:dyDescent="0.25">
      <c r="A42" s="50" t="s">
        <v>3</v>
      </c>
      <c r="B42" s="48" t="s">
        <v>10</v>
      </c>
      <c r="C42" s="49" t="s">
        <v>51</v>
      </c>
      <c r="D42" s="49" t="s">
        <v>52</v>
      </c>
      <c r="E42" s="49" t="s">
        <v>11</v>
      </c>
      <c r="F42" s="47">
        <v>1</v>
      </c>
      <c r="G42" s="47">
        <v>1</v>
      </c>
      <c r="H42" s="47">
        <v>32</v>
      </c>
      <c r="I42" s="47">
        <v>100</v>
      </c>
      <c r="J42" s="1">
        <v>500</v>
      </c>
      <c r="K42" s="52" t="s">
        <v>53</v>
      </c>
      <c r="L42" s="79" t="str">
        <f t="shared" si="0"/>
        <v>UAT_FDC_AIX</v>
      </c>
    </row>
    <row r="43" spans="1:12" x14ac:dyDescent="0.25">
      <c r="A43" s="50" t="s">
        <v>3</v>
      </c>
      <c r="B43" s="48" t="s">
        <v>10</v>
      </c>
      <c r="C43" s="49" t="s">
        <v>51</v>
      </c>
      <c r="D43" s="49" t="s">
        <v>54</v>
      </c>
      <c r="E43" s="49" t="s">
        <v>11</v>
      </c>
      <c r="F43" s="47">
        <v>1</v>
      </c>
      <c r="G43" s="47">
        <v>1</v>
      </c>
      <c r="H43" s="47">
        <v>32</v>
      </c>
      <c r="I43" s="47">
        <v>100</v>
      </c>
      <c r="J43" s="1"/>
      <c r="K43" s="52" t="s">
        <v>53</v>
      </c>
      <c r="L43" s="79" t="str">
        <f t="shared" si="0"/>
        <v>UAT_FDC_AIX</v>
      </c>
    </row>
    <row r="44" spans="1:12" x14ac:dyDescent="0.25">
      <c r="A44" s="50" t="s">
        <v>3</v>
      </c>
      <c r="B44" s="48" t="s">
        <v>10</v>
      </c>
      <c r="C44" s="49" t="s">
        <v>55</v>
      </c>
      <c r="D44" s="49" t="s">
        <v>62</v>
      </c>
      <c r="E44" s="49" t="s">
        <v>11</v>
      </c>
      <c r="F44" s="47">
        <v>1</v>
      </c>
      <c r="G44" s="47">
        <v>1</v>
      </c>
      <c r="H44" s="47">
        <v>16</v>
      </c>
      <c r="I44" s="47">
        <v>60</v>
      </c>
      <c r="J44" s="51"/>
      <c r="K44" s="51" t="s">
        <v>57</v>
      </c>
      <c r="L44" s="79" t="str">
        <f t="shared" si="0"/>
        <v>UAT_FDC_AIX</v>
      </c>
    </row>
    <row r="45" spans="1:12" x14ac:dyDescent="0.25">
      <c r="A45" s="24" t="s">
        <v>4</v>
      </c>
      <c r="B45" s="56" t="s">
        <v>10</v>
      </c>
      <c r="C45" s="58" t="s">
        <v>21</v>
      </c>
      <c r="D45" s="58" t="s">
        <v>22</v>
      </c>
      <c r="E45" s="58" t="s">
        <v>9</v>
      </c>
      <c r="F45" s="57">
        <v>1</v>
      </c>
      <c r="G45" s="57">
        <v>4</v>
      </c>
      <c r="H45" s="57">
        <v>40</v>
      </c>
      <c r="I45" s="57">
        <v>700</v>
      </c>
      <c r="J45" s="58"/>
      <c r="K45" s="60" t="s">
        <v>23</v>
      </c>
      <c r="L45" s="79" t="str">
        <f t="shared" si="0"/>
        <v>SIT/DIT_FDC_Linux</v>
      </c>
    </row>
    <row r="46" spans="1:12" x14ac:dyDescent="0.25">
      <c r="A46" s="27" t="s">
        <v>63</v>
      </c>
      <c r="B46" s="53" t="s">
        <v>10</v>
      </c>
      <c r="C46" s="54" t="s">
        <v>59</v>
      </c>
      <c r="D46" s="54" t="s">
        <v>24</v>
      </c>
      <c r="E46" s="54" t="s">
        <v>9</v>
      </c>
      <c r="F46" s="55">
        <v>1</v>
      </c>
      <c r="G46" s="55">
        <v>8</v>
      </c>
      <c r="H46" s="55">
        <v>64</v>
      </c>
      <c r="I46" s="55">
        <v>600</v>
      </c>
      <c r="J46" s="59"/>
      <c r="K46" s="26" t="s">
        <v>27</v>
      </c>
      <c r="L46" s="79" t="str">
        <f t="shared" si="0"/>
        <v>DIT_FDC_Linux</v>
      </c>
    </row>
    <row r="47" spans="1:12" x14ac:dyDescent="0.25">
      <c r="A47" s="27" t="s">
        <v>63</v>
      </c>
      <c r="B47" s="53" t="s">
        <v>10</v>
      </c>
      <c r="C47" s="54" t="s">
        <v>60</v>
      </c>
      <c r="D47" s="54" t="s">
        <v>26</v>
      </c>
      <c r="E47" s="54" t="s">
        <v>9</v>
      </c>
      <c r="F47" s="55">
        <v>1</v>
      </c>
      <c r="G47" s="55">
        <v>8</v>
      </c>
      <c r="H47" s="55">
        <v>64</v>
      </c>
      <c r="I47" s="55">
        <v>600</v>
      </c>
      <c r="J47" s="59"/>
      <c r="K47" s="26" t="s">
        <v>27</v>
      </c>
      <c r="L47" s="79" t="str">
        <f t="shared" si="0"/>
        <v>DIT_FDC_Linux</v>
      </c>
    </row>
    <row r="48" spans="1:12" x14ac:dyDescent="0.25">
      <c r="A48" s="27" t="s">
        <v>64</v>
      </c>
      <c r="B48" s="53" t="s">
        <v>10</v>
      </c>
      <c r="C48" s="54" t="s">
        <v>59</v>
      </c>
      <c r="D48" s="54" t="s">
        <v>28</v>
      </c>
      <c r="E48" s="54" t="s">
        <v>9</v>
      </c>
      <c r="F48" s="55">
        <v>1</v>
      </c>
      <c r="G48" s="55">
        <v>8</v>
      </c>
      <c r="H48" s="55">
        <v>64</v>
      </c>
      <c r="I48" s="55">
        <v>800</v>
      </c>
      <c r="J48" s="59"/>
      <c r="K48" s="26" t="s">
        <v>27</v>
      </c>
      <c r="L48" s="79" t="str">
        <f t="shared" si="0"/>
        <v>SIT_FDC_Linux</v>
      </c>
    </row>
    <row r="49" spans="1:12" x14ac:dyDescent="0.25">
      <c r="A49" s="27" t="s">
        <v>64</v>
      </c>
      <c r="B49" s="53" t="s">
        <v>10</v>
      </c>
      <c r="C49" s="54" t="s">
        <v>60</v>
      </c>
      <c r="D49" s="54" t="s">
        <v>29</v>
      </c>
      <c r="E49" s="54" t="s">
        <v>9</v>
      </c>
      <c r="F49" s="55">
        <v>1</v>
      </c>
      <c r="G49" s="55">
        <v>8</v>
      </c>
      <c r="H49" s="55">
        <v>64</v>
      </c>
      <c r="I49" s="55">
        <v>800</v>
      </c>
      <c r="J49" s="59"/>
      <c r="K49" s="26" t="s">
        <v>27</v>
      </c>
      <c r="L49" s="79" t="str">
        <f t="shared" si="0"/>
        <v>SIT_FDC_Linux</v>
      </c>
    </row>
    <row r="50" spans="1:12" x14ac:dyDescent="0.25">
      <c r="A50" s="24" t="s">
        <v>4</v>
      </c>
      <c r="B50" s="56" t="s">
        <v>10</v>
      </c>
      <c r="C50" s="58" t="s">
        <v>65</v>
      </c>
      <c r="D50" s="58" t="s">
        <v>30</v>
      </c>
      <c r="E50" s="58" t="s">
        <v>9</v>
      </c>
      <c r="F50" s="58">
        <v>1</v>
      </c>
      <c r="G50" s="58">
        <v>8</v>
      </c>
      <c r="H50" s="58">
        <v>40</v>
      </c>
      <c r="I50" s="57">
        <v>1500</v>
      </c>
      <c r="J50" s="62"/>
      <c r="K50" s="61" t="s">
        <v>40</v>
      </c>
      <c r="L50" s="79" t="str">
        <f t="shared" si="0"/>
        <v>SIT/DIT_FDC_Linux</v>
      </c>
    </row>
    <row r="51" spans="1:12" x14ac:dyDescent="0.25">
      <c r="A51" s="75" t="s">
        <v>64</v>
      </c>
      <c r="B51" s="72" t="s">
        <v>10</v>
      </c>
      <c r="C51" s="71" t="s">
        <v>51</v>
      </c>
      <c r="D51" s="71" t="s">
        <v>52</v>
      </c>
      <c r="E51" s="71" t="s">
        <v>11</v>
      </c>
      <c r="F51" s="70">
        <v>1</v>
      </c>
      <c r="G51" s="70">
        <v>1</v>
      </c>
      <c r="H51" s="70">
        <v>48</v>
      </c>
      <c r="I51" s="70">
        <v>600</v>
      </c>
      <c r="J51" s="77"/>
      <c r="K51" s="78" t="s">
        <v>53</v>
      </c>
      <c r="L51" s="79" t="str">
        <f t="shared" si="0"/>
        <v>SIT_FDC_AIX</v>
      </c>
    </row>
    <row r="52" spans="1:12" x14ac:dyDescent="0.25">
      <c r="A52" s="75" t="s">
        <v>64</v>
      </c>
      <c r="B52" s="72" t="s">
        <v>10</v>
      </c>
      <c r="C52" s="71" t="s">
        <v>55</v>
      </c>
      <c r="D52" s="71" t="s">
        <v>66</v>
      </c>
      <c r="E52" s="71" t="s">
        <v>11</v>
      </c>
      <c r="F52" s="70">
        <v>1</v>
      </c>
      <c r="G52" s="70">
        <v>2</v>
      </c>
      <c r="H52" s="70">
        <v>48</v>
      </c>
      <c r="I52" s="70">
        <v>600</v>
      </c>
      <c r="J52" s="76"/>
      <c r="K52" s="76" t="s">
        <v>57</v>
      </c>
      <c r="L52" s="79" t="str">
        <f t="shared" si="0"/>
        <v>SIT_FDC_AIX</v>
      </c>
    </row>
    <row r="53" spans="1:12" s="100" customFormat="1" x14ac:dyDescent="0.25">
      <c r="A53" s="23" t="s">
        <v>83</v>
      </c>
      <c r="B53" s="92" t="s">
        <v>10</v>
      </c>
      <c r="C53" s="93" t="s">
        <v>21</v>
      </c>
      <c r="D53" s="93" t="s">
        <v>22</v>
      </c>
      <c r="E53" s="93" t="s">
        <v>9</v>
      </c>
      <c r="F53" s="94">
        <v>1</v>
      </c>
      <c r="G53" s="94">
        <v>8</v>
      </c>
      <c r="H53" s="94">
        <v>50</v>
      </c>
      <c r="I53" s="94">
        <v>700</v>
      </c>
      <c r="J53" s="93"/>
      <c r="K53" s="97" t="s">
        <v>23</v>
      </c>
      <c r="L53" s="100" t="str">
        <f t="shared" si="0"/>
        <v>COB_FDC_Linux</v>
      </c>
    </row>
    <row r="54" spans="1:12" s="100" customFormat="1" x14ac:dyDescent="0.25">
      <c r="A54" s="24" t="s">
        <v>83</v>
      </c>
      <c r="B54" s="87" t="s">
        <v>8</v>
      </c>
      <c r="C54" s="89" t="s">
        <v>21</v>
      </c>
      <c r="D54" s="89" t="s">
        <v>24</v>
      </c>
      <c r="E54" s="89" t="s">
        <v>9</v>
      </c>
      <c r="F54" s="88">
        <v>1</v>
      </c>
      <c r="G54" s="88">
        <v>8</v>
      </c>
      <c r="H54" s="88">
        <v>50</v>
      </c>
      <c r="I54" s="88">
        <v>700</v>
      </c>
      <c r="J54" s="89"/>
      <c r="K54" s="97" t="s">
        <v>23</v>
      </c>
      <c r="L54" s="100" t="str">
        <f t="shared" si="0"/>
        <v>COB_RDC_Linux</v>
      </c>
    </row>
    <row r="55" spans="1:12" s="100" customFormat="1" x14ac:dyDescent="0.25">
      <c r="A55" s="25" t="s">
        <v>83</v>
      </c>
      <c r="B55" s="84" t="s">
        <v>10</v>
      </c>
      <c r="C55" s="85" t="s">
        <v>25</v>
      </c>
      <c r="D55" s="85" t="s">
        <v>26</v>
      </c>
      <c r="E55" s="85" t="s">
        <v>9</v>
      </c>
      <c r="F55" s="86">
        <v>1</v>
      </c>
      <c r="G55" s="86">
        <v>12</v>
      </c>
      <c r="H55" s="86">
        <v>100</v>
      </c>
      <c r="I55" s="86">
        <v>600</v>
      </c>
      <c r="J55" s="96"/>
      <c r="K55" s="26" t="s">
        <v>27</v>
      </c>
      <c r="L55" s="100" t="str">
        <f t="shared" si="0"/>
        <v>COB_FDC_Linux</v>
      </c>
    </row>
    <row r="56" spans="1:12" s="100" customFormat="1" x14ac:dyDescent="0.25">
      <c r="A56" s="27" t="s">
        <v>83</v>
      </c>
      <c r="B56" s="81" t="s">
        <v>8</v>
      </c>
      <c r="C56" s="82" t="s">
        <v>25</v>
      </c>
      <c r="D56" s="82" t="s">
        <v>28</v>
      </c>
      <c r="E56" s="82" t="s">
        <v>9</v>
      </c>
      <c r="F56" s="83">
        <v>1</v>
      </c>
      <c r="G56" s="83">
        <v>12</v>
      </c>
      <c r="H56" s="83">
        <v>100</v>
      </c>
      <c r="I56" s="83">
        <v>600</v>
      </c>
      <c r="J56" s="95"/>
      <c r="K56" s="26" t="s">
        <v>27</v>
      </c>
      <c r="L56" s="100" t="str">
        <f t="shared" si="0"/>
        <v>COB_RDC_Linux</v>
      </c>
    </row>
    <row r="57" spans="1:12" s="100" customFormat="1" x14ac:dyDescent="0.25">
      <c r="A57" s="25" t="s">
        <v>83</v>
      </c>
      <c r="B57" s="84" t="s">
        <v>10</v>
      </c>
      <c r="C57" s="85" t="s">
        <v>25</v>
      </c>
      <c r="D57" s="85" t="s">
        <v>29</v>
      </c>
      <c r="E57" s="85" t="s">
        <v>9</v>
      </c>
      <c r="F57" s="86">
        <v>1</v>
      </c>
      <c r="G57" s="86">
        <v>12</v>
      </c>
      <c r="H57" s="86">
        <v>100</v>
      </c>
      <c r="I57" s="86">
        <v>600</v>
      </c>
      <c r="J57" s="96"/>
      <c r="K57" s="26" t="s">
        <v>27</v>
      </c>
      <c r="L57" s="100" t="str">
        <f t="shared" si="0"/>
        <v>COB_FDC_Linux</v>
      </c>
    </row>
    <row r="58" spans="1:12" s="100" customFormat="1" x14ac:dyDescent="0.25">
      <c r="A58" s="27" t="s">
        <v>83</v>
      </c>
      <c r="B58" s="81" t="s">
        <v>8</v>
      </c>
      <c r="C58" s="82" t="s">
        <v>25</v>
      </c>
      <c r="D58" s="82" t="s">
        <v>30</v>
      </c>
      <c r="E58" s="82" t="s">
        <v>9</v>
      </c>
      <c r="F58" s="83">
        <v>1</v>
      </c>
      <c r="G58" s="83">
        <v>12</v>
      </c>
      <c r="H58" s="83">
        <v>100</v>
      </c>
      <c r="I58" s="83">
        <v>600</v>
      </c>
      <c r="J58" s="95"/>
      <c r="K58" s="26" t="s">
        <v>27</v>
      </c>
      <c r="L58" s="100" t="str">
        <f t="shared" si="0"/>
        <v>COB_RDC_Linux</v>
      </c>
    </row>
    <row r="59" spans="1:12" s="100" customFormat="1" x14ac:dyDescent="0.25">
      <c r="A59" s="25" t="s">
        <v>83</v>
      </c>
      <c r="B59" s="84" t="s">
        <v>10</v>
      </c>
      <c r="C59" s="85" t="s">
        <v>31</v>
      </c>
      <c r="D59" s="85" t="s">
        <v>32</v>
      </c>
      <c r="E59" s="85" t="s">
        <v>9</v>
      </c>
      <c r="F59" s="86">
        <v>1</v>
      </c>
      <c r="G59" s="86">
        <v>12</v>
      </c>
      <c r="H59" s="86">
        <v>100</v>
      </c>
      <c r="I59" s="86">
        <v>800</v>
      </c>
      <c r="J59" s="96"/>
      <c r="K59" s="26" t="s">
        <v>27</v>
      </c>
      <c r="L59" s="100" t="str">
        <f t="shared" si="0"/>
        <v>COB_FDC_Linux</v>
      </c>
    </row>
    <row r="60" spans="1:12" s="100" customFormat="1" x14ac:dyDescent="0.25">
      <c r="A60" s="25" t="s">
        <v>83</v>
      </c>
      <c r="B60" s="84" t="s">
        <v>10</v>
      </c>
      <c r="C60" s="85" t="s">
        <v>31</v>
      </c>
      <c r="D60" s="85" t="s">
        <v>33</v>
      </c>
      <c r="E60" s="85" t="s">
        <v>9</v>
      </c>
      <c r="F60" s="86">
        <v>1</v>
      </c>
      <c r="G60" s="86">
        <v>12</v>
      </c>
      <c r="H60" s="86">
        <v>100</v>
      </c>
      <c r="I60" s="86">
        <v>800</v>
      </c>
      <c r="J60" s="96"/>
      <c r="K60" s="26" t="s">
        <v>27</v>
      </c>
      <c r="L60" s="100" t="str">
        <f t="shared" si="0"/>
        <v>COB_FDC_Linux</v>
      </c>
    </row>
    <row r="61" spans="1:12" s="100" customFormat="1" x14ac:dyDescent="0.25">
      <c r="A61" s="25" t="s">
        <v>83</v>
      </c>
      <c r="B61" s="84" t="s">
        <v>10</v>
      </c>
      <c r="C61" s="85" t="s">
        <v>31</v>
      </c>
      <c r="D61" s="85" t="s">
        <v>34</v>
      </c>
      <c r="E61" s="85" t="s">
        <v>9</v>
      </c>
      <c r="F61" s="86">
        <v>1</v>
      </c>
      <c r="G61" s="86">
        <v>12</v>
      </c>
      <c r="H61" s="86">
        <v>100</v>
      </c>
      <c r="I61" s="86">
        <v>800</v>
      </c>
      <c r="J61" s="96"/>
      <c r="K61" s="26" t="s">
        <v>27</v>
      </c>
      <c r="L61" s="100" t="str">
        <f t="shared" si="0"/>
        <v>COB_FDC_Linux</v>
      </c>
    </row>
    <row r="62" spans="1:12" s="100" customFormat="1" x14ac:dyDescent="0.25">
      <c r="A62" s="27" t="s">
        <v>83</v>
      </c>
      <c r="B62" s="81" t="s">
        <v>8</v>
      </c>
      <c r="C62" s="82" t="s">
        <v>31</v>
      </c>
      <c r="D62" s="82" t="s">
        <v>35</v>
      </c>
      <c r="E62" s="82" t="s">
        <v>9</v>
      </c>
      <c r="F62" s="83">
        <v>1</v>
      </c>
      <c r="G62" s="83">
        <v>12</v>
      </c>
      <c r="H62" s="83">
        <v>100</v>
      </c>
      <c r="I62" s="83">
        <v>800</v>
      </c>
      <c r="J62" s="95"/>
      <c r="K62" s="26" t="s">
        <v>27</v>
      </c>
      <c r="L62" s="100" t="str">
        <f t="shared" si="0"/>
        <v>COB_RDC_Linux</v>
      </c>
    </row>
    <row r="63" spans="1:12" s="100" customFormat="1" x14ac:dyDescent="0.25">
      <c r="A63" s="27" t="s">
        <v>83</v>
      </c>
      <c r="B63" s="81" t="s">
        <v>8</v>
      </c>
      <c r="C63" s="82" t="s">
        <v>31</v>
      </c>
      <c r="D63" s="82" t="s">
        <v>36</v>
      </c>
      <c r="E63" s="82" t="s">
        <v>9</v>
      </c>
      <c r="F63" s="83">
        <v>1</v>
      </c>
      <c r="G63" s="83">
        <v>12</v>
      </c>
      <c r="H63" s="83">
        <v>100</v>
      </c>
      <c r="I63" s="83">
        <v>800</v>
      </c>
      <c r="J63" s="95"/>
      <c r="K63" s="26" t="s">
        <v>27</v>
      </c>
      <c r="L63" s="100" t="str">
        <f t="shared" si="0"/>
        <v>COB_RDC_Linux</v>
      </c>
    </row>
    <row r="64" spans="1:12" s="100" customFormat="1" x14ac:dyDescent="0.25">
      <c r="A64" s="27" t="s">
        <v>83</v>
      </c>
      <c r="B64" s="81" t="s">
        <v>8</v>
      </c>
      <c r="C64" s="82" t="s">
        <v>31</v>
      </c>
      <c r="D64" s="82" t="s">
        <v>37</v>
      </c>
      <c r="E64" s="82" t="s">
        <v>9</v>
      </c>
      <c r="F64" s="83">
        <v>1</v>
      </c>
      <c r="G64" s="83">
        <v>12</v>
      </c>
      <c r="H64" s="83">
        <v>100</v>
      </c>
      <c r="I64" s="83">
        <v>800</v>
      </c>
      <c r="J64" s="95"/>
      <c r="K64" s="26" t="s">
        <v>27</v>
      </c>
      <c r="L64" s="100" t="str">
        <f t="shared" si="0"/>
        <v>COB_RDC_Linux</v>
      </c>
    </row>
    <row r="65" spans="1:12" s="100" customFormat="1" x14ac:dyDescent="0.25">
      <c r="A65" s="24" t="s">
        <v>83</v>
      </c>
      <c r="B65" s="90" t="s">
        <v>8</v>
      </c>
      <c r="C65" s="91" t="s">
        <v>51</v>
      </c>
      <c r="D65" s="91" t="s">
        <v>52</v>
      </c>
      <c r="E65" s="91" t="s">
        <v>11</v>
      </c>
      <c r="F65" s="88">
        <v>1</v>
      </c>
      <c r="G65" s="88">
        <v>1</v>
      </c>
      <c r="H65" s="88">
        <v>48</v>
      </c>
      <c r="I65" s="88">
        <v>100</v>
      </c>
      <c r="J65" s="29">
        <v>600</v>
      </c>
      <c r="K65" s="99" t="s">
        <v>53</v>
      </c>
      <c r="L65" s="100" t="str">
        <f t="shared" si="0"/>
        <v>COB_RDC_AIX</v>
      </c>
    </row>
    <row r="66" spans="1:12" s="100" customFormat="1" x14ac:dyDescent="0.25">
      <c r="A66" s="24" t="s">
        <v>83</v>
      </c>
      <c r="B66" s="90" t="s">
        <v>8</v>
      </c>
      <c r="C66" s="91" t="s">
        <v>51</v>
      </c>
      <c r="D66" s="91" t="s">
        <v>54</v>
      </c>
      <c r="E66" s="91" t="s">
        <v>11</v>
      </c>
      <c r="F66" s="88">
        <v>1</v>
      </c>
      <c r="G66" s="88">
        <v>1</v>
      </c>
      <c r="H66" s="88">
        <v>48</v>
      </c>
      <c r="I66" s="88">
        <v>100</v>
      </c>
      <c r="J66" s="28"/>
      <c r="K66" s="99" t="s">
        <v>53</v>
      </c>
      <c r="L66" s="100" t="str">
        <f t="shared" si="0"/>
        <v>COB_RDC_AIX</v>
      </c>
    </row>
    <row r="67" spans="1:12" s="100" customFormat="1" x14ac:dyDescent="0.25">
      <c r="A67" s="24" t="s">
        <v>83</v>
      </c>
      <c r="B67" s="90" t="s">
        <v>8</v>
      </c>
      <c r="C67" s="91" t="s">
        <v>55</v>
      </c>
      <c r="D67" s="91" t="s">
        <v>88</v>
      </c>
      <c r="E67" s="91" t="s">
        <v>11</v>
      </c>
      <c r="F67" s="88">
        <v>1</v>
      </c>
      <c r="G67" s="88">
        <v>2</v>
      </c>
      <c r="H67" s="88">
        <v>16</v>
      </c>
      <c r="I67" s="88">
        <v>100</v>
      </c>
      <c r="J67" s="98"/>
      <c r="K67" s="98" t="s">
        <v>57</v>
      </c>
      <c r="L67" s="100" t="str">
        <f t="shared" ref="L67:L68" si="1">CONCATENATE(A67,"_",B67,"_",E67)</f>
        <v>COB_RDC_AIX</v>
      </c>
    </row>
    <row r="68" spans="1:12" s="100" customFormat="1" x14ac:dyDescent="0.25">
      <c r="A68" s="24" t="s">
        <v>83</v>
      </c>
      <c r="B68" s="90" t="s">
        <v>8</v>
      </c>
      <c r="C68" s="91" t="s">
        <v>55</v>
      </c>
      <c r="D68" s="91" t="s">
        <v>89</v>
      </c>
      <c r="E68" s="91" t="s">
        <v>11</v>
      </c>
      <c r="F68" s="88">
        <v>1</v>
      </c>
      <c r="G68" s="88">
        <v>2</v>
      </c>
      <c r="H68" s="88">
        <v>16</v>
      </c>
      <c r="I68" s="88">
        <v>100</v>
      </c>
      <c r="J68" s="98"/>
      <c r="K68" s="98" t="s">
        <v>57</v>
      </c>
      <c r="L68" s="100" t="str">
        <f t="shared" si="1"/>
        <v>COB_RDC_AIX</v>
      </c>
    </row>
  </sheetData>
  <autoFilter ref="A1:L53"/>
  <mergeCells count="11">
    <mergeCell ref="J65:J66"/>
    <mergeCell ref="J34:J35"/>
    <mergeCell ref="J36:J37"/>
    <mergeCell ref="J38:J39"/>
    <mergeCell ref="J40:J41"/>
    <mergeCell ref="J42:J43"/>
    <mergeCell ref="J14:J15"/>
    <mergeCell ref="J16:J17"/>
    <mergeCell ref="J18:J19"/>
    <mergeCell ref="J20:J21"/>
    <mergeCell ref="J22:J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Main</vt:lpstr>
      <vt:lpstr>Source</vt:lpstr>
      <vt:lpstr>Sheet3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2014-03-11T11:13:42Z</dcterms:created>
  <dcterms:modified xsi:type="dcterms:W3CDTF">2014-03-11T12:42:16Z</dcterms:modified>
</cp:coreProperties>
</file>